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5440" windowHeight="11835" tabRatio="690" activeTab="0"/>
  </bookViews>
  <sheets>
    <sheet name="Všeobecné údaje" sheetId="1" r:id="rId1"/>
    <sheet name="Zariadenie 1" sheetId="2" r:id="rId2"/>
    <sheet name="Zariadenie 2" sheetId="3" r:id="rId3"/>
    <sheet name="Zariadenie 3" sheetId="4" r:id="rId4"/>
    <sheet name="Zariadenie 4" sheetId="5" r:id="rId5"/>
    <sheet name="Zariadenie 5" sheetId="6" r:id="rId6"/>
    <sheet name="Sumár za prevádzku" sheetId="7" r:id="rId7"/>
    <sheet name="Formular_KVET_Tajny" sheetId="8" state="veryHidden" r:id="rId8"/>
  </sheets>
  <definedNames/>
  <calcPr fullCalcOnLoad="1"/>
</workbook>
</file>

<file path=xl/comments2.xml><?xml version="1.0" encoding="utf-8"?>
<comments xmlns="http://schemas.openxmlformats.org/spreadsheetml/2006/main">
  <authors>
    <author>Branislav Koll?r</author>
    <author>Vajdova Miroslava</author>
  </authors>
  <commentList>
    <comment ref="F34" authorId="0">
      <text>
        <r>
          <rPr>
            <b/>
            <sz val="9"/>
            <rFont val="Tahoma"/>
            <family val="2"/>
          </rPr>
          <t>Súčet musí byť 100%.</t>
        </r>
        <r>
          <rPr>
            <sz val="9"/>
            <rFont val="Tahoma"/>
            <family val="2"/>
          </rPr>
          <t xml:space="preserve">
</t>
        </r>
      </text>
    </comment>
    <comment ref="F45" authorId="0">
      <text>
        <r>
          <rPr>
            <b/>
            <sz val="9"/>
            <rFont val="Tahoma"/>
            <family val="2"/>
          </rPr>
          <t>Súčet musí byť 100%.</t>
        </r>
      </text>
    </comment>
    <comment ref="F56" authorId="0">
      <text>
        <r>
          <rPr>
            <b/>
            <sz val="9"/>
            <rFont val="Tahoma"/>
            <family val="2"/>
          </rPr>
          <t>Súčet musí byť 100%.</t>
        </r>
        <r>
          <rPr>
            <sz val="9"/>
            <rFont val="Tahoma"/>
            <family val="2"/>
          </rPr>
          <t xml:space="preserve">
</t>
        </r>
      </text>
    </comment>
    <comment ref="E15" authorId="1">
      <text>
        <r>
          <rPr>
            <b/>
            <sz val="9"/>
            <rFont val="Segoe UI"/>
            <family val="2"/>
          </rPr>
          <t>POZOR !
Výhrevnosť je nutné zadať v príslušnej mernej jednotke zvolenej v stĺpci "C"</t>
        </r>
        <r>
          <rPr>
            <sz val="9"/>
            <rFont val="Segoe UI"/>
            <family val="0"/>
          </rPr>
          <t xml:space="preserve">
</t>
        </r>
      </text>
    </comment>
    <comment ref="E17" authorId="1">
      <text>
        <r>
          <rPr>
            <b/>
            <sz val="9"/>
            <rFont val="Segoe UI"/>
            <family val="2"/>
          </rPr>
          <t>POZOR !
Výhrevnosť je nutné zadať v príslušnej mernej jednotke zvolenej v stĺpci "C"</t>
        </r>
        <r>
          <rPr>
            <sz val="9"/>
            <rFont val="Segoe UI"/>
            <family val="0"/>
          </rPr>
          <t xml:space="preserve">
</t>
        </r>
      </text>
    </comment>
    <comment ref="E19" authorId="1">
      <text>
        <r>
          <rPr>
            <b/>
            <sz val="9"/>
            <rFont val="Segoe UI"/>
            <family val="2"/>
          </rPr>
          <t>POZOR !
Výhrevnosť je nutné zadať v príslušnej mernej jednotke zvolenej v stĺpci "C"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Vajdova Miroslava</author>
    <author>Branislav Koll?r</author>
  </authors>
  <commentList>
    <comment ref="E15" authorId="0">
      <text>
        <r>
          <rPr>
            <b/>
            <sz val="9"/>
            <rFont val="Segoe UI"/>
            <family val="2"/>
          </rPr>
          <t>POZOR !
Výhrevnosť je nutné zadať v príslušnej mernej jednotke zvolenej v stĺpci "C"</t>
        </r>
        <r>
          <rPr>
            <sz val="9"/>
            <rFont val="Segoe UI"/>
            <family val="0"/>
          </rPr>
          <t xml:space="preserve">
</t>
        </r>
      </text>
    </comment>
    <comment ref="E17" authorId="0">
      <text>
        <r>
          <rPr>
            <b/>
            <sz val="9"/>
            <rFont val="Segoe UI"/>
            <family val="2"/>
          </rPr>
          <t>POZOR !
Výhrevnosť je nutné zadať v príslušnej mernej jednotke zvolenej v stĺpci "C"</t>
        </r>
        <r>
          <rPr>
            <sz val="9"/>
            <rFont val="Segoe UI"/>
            <family val="0"/>
          </rPr>
          <t xml:space="preserve">
</t>
        </r>
      </text>
    </comment>
    <comment ref="E19" authorId="0">
      <text>
        <r>
          <rPr>
            <b/>
            <sz val="9"/>
            <rFont val="Segoe UI"/>
            <family val="2"/>
          </rPr>
          <t>POZOR !
Výhrevnosť je nutné zadať v príslušnej mernej jednotke zvolenej v stĺpci "C"</t>
        </r>
        <r>
          <rPr>
            <sz val="9"/>
            <rFont val="Segoe UI"/>
            <family val="0"/>
          </rPr>
          <t xml:space="preserve">
</t>
        </r>
      </text>
    </comment>
    <comment ref="F34" authorId="1">
      <text>
        <r>
          <rPr>
            <b/>
            <sz val="9"/>
            <rFont val="Tahoma"/>
            <family val="2"/>
          </rPr>
          <t>Súčet musí byť 100%.</t>
        </r>
        <r>
          <rPr>
            <sz val="9"/>
            <rFont val="Tahoma"/>
            <family val="2"/>
          </rPr>
          <t xml:space="preserve">
</t>
        </r>
      </text>
    </comment>
    <comment ref="F45" authorId="1">
      <text>
        <r>
          <rPr>
            <b/>
            <sz val="9"/>
            <rFont val="Tahoma"/>
            <family val="2"/>
          </rPr>
          <t>Súčet musí byť 100%.</t>
        </r>
      </text>
    </comment>
    <comment ref="F56" authorId="1">
      <text>
        <r>
          <rPr>
            <b/>
            <sz val="9"/>
            <rFont val="Tahoma"/>
            <family val="2"/>
          </rPr>
          <t>Súčet musí byť 100%.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Vajdova Miroslava</author>
    <author>Branislav Koll?r</author>
  </authors>
  <commentList>
    <comment ref="E15" authorId="0">
      <text>
        <r>
          <rPr>
            <b/>
            <sz val="9"/>
            <rFont val="Segoe UI"/>
            <family val="2"/>
          </rPr>
          <t>POZOR !
Výhrevnosť je nutné zadať v príslušnej mernej jednotke zvolenej v stĺpci "C"</t>
        </r>
        <r>
          <rPr>
            <sz val="9"/>
            <rFont val="Segoe UI"/>
            <family val="0"/>
          </rPr>
          <t xml:space="preserve">
</t>
        </r>
      </text>
    </comment>
    <comment ref="E17" authorId="0">
      <text>
        <r>
          <rPr>
            <b/>
            <sz val="9"/>
            <rFont val="Segoe UI"/>
            <family val="2"/>
          </rPr>
          <t>POZOR !
Výhrevnosť je nutné zadať v príslušnej mernej jednotke zvolenej v stĺpci "C"</t>
        </r>
        <r>
          <rPr>
            <sz val="9"/>
            <rFont val="Segoe UI"/>
            <family val="0"/>
          </rPr>
          <t xml:space="preserve">
</t>
        </r>
      </text>
    </comment>
    <comment ref="E19" authorId="0">
      <text>
        <r>
          <rPr>
            <b/>
            <sz val="9"/>
            <rFont val="Segoe UI"/>
            <family val="2"/>
          </rPr>
          <t>POZOR !
Výhrevnosť je nutné zadať v príslušnej mernej jednotke zvolenej v stĺpci "C"</t>
        </r>
        <r>
          <rPr>
            <sz val="9"/>
            <rFont val="Segoe UI"/>
            <family val="0"/>
          </rPr>
          <t xml:space="preserve">
</t>
        </r>
      </text>
    </comment>
    <comment ref="F34" authorId="1">
      <text>
        <r>
          <rPr>
            <b/>
            <sz val="9"/>
            <rFont val="Tahoma"/>
            <family val="2"/>
          </rPr>
          <t>Súčet musí byť 100%.</t>
        </r>
        <r>
          <rPr>
            <sz val="9"/>
            <rFont val="Tahoma"/>
            <family val="2"/>
          </rPr>
          <t xml:space="preserve">
</t>
        </r>
      </text>
    </comment>
    <comment ref="F45" authorId="1">
      <text>
        <r>
          <rPr>
            <b/>
            <sz val="9"/>
            <rFont val="Tahoma"/>
            <family val="2"/>
          </rPr>
          <t>Súčet musí byť 100%.</t>
        </r>
      </text>
    </comment>
    <comment ref="F56" authorId="1">
      <text>
        <r>
          <rPr>
            <b/>
            <sz val="9"/>
            <rFont val="Tahoma"/>
            <family val="2"/>
          </rPr>
          <t>Súčet musí byť 100%.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Vajdova Miroslava</author>
    <author>Branislav Koll?r</author>
  </authors>
  <commentList>
    <comment ref="E15" authorId="0">
      <text>
        <r>
          <rPr>
            <b/>
            <sz val="9"/>
            <rFont val="Segoe UI"/>
            <family val="2"/>
          </rPr>
          <t>POZOR !
Výhrevnosť je nutné zadať v príslušnej mernej jednotke zvolenej v stĺpci "C"</t>
        </r>
        <r>
          <rPr>
            <sz val="9"/>
            <rFont val="Segoe UI"/>
            <family val="0"/>
          </rPr>
          <t xml:space="preserve">
</t>
        </r>
      </text>
    </comment>
    <comment ref="E17" authorId="0">
      <text>
        <r>
          <rPr>
            <b/>
            <sz val="9"/>
            <rFont val="Segoe UI"/>
            <family val="2"/>
          </rPr>
          <t>POZOR !
Výhrevnosť je nutné zadať v príslušnej mernej jednotke zvolenej v stĺpci "C"</t>
        </r>
        <r>
          <rPr>
            <sz val="9"/>
            <rFont val="Segoe UI"/>
            <family val="0"/>
          </rPr>
          <t xml:space="preserve">
</t>
        </r>
      </text>
    </comment>
    <comment ref="E19" authorId="0">
      <text>
        <r>
          <rPr>
            <b/>
            <sz val="9"/>
            <rFont val="Segoe UI"/>
            <family val="2"/>
          </rPr>
          <t>POZOR !
Výhrevnosť je nutné zadať v príslušnej mernej jednotke zvolenej v stĺpci "C"</t>
        </r>
        <r>
          <rPr>
            <sz val="9"/>
            <rFont val="Segoe UI"/>
            <family val="0"/>
          </rPr>
          <t xml:space="preserve">
</t>
        </r>
      </text>
    </comment>
    <comment ref="F34" authorId="1">
      <text>
        <r>
          <rPr>
            <b/>
            <sz val="9"/>
            <rFont val="Tahoma"/>
            <family val="2"/>
          </rPr>
          <t>Súčet musí byť 100%.</t>
        </r>
        <r>
          <rPr>
            <sz val="9"/>
            <rFont val="Tahoma"/>
            <family val="2"/>
          </rPr>
          <t xml:space="preserve">
</t>
        </r>
      </text>
    </comment>
    <comment ref="F45" authorId="1">
      <text>
        <r>
          <rPr>
            <b/>
            <sz val="9"/>
            <rFont val="Tahoma"/>
            <family val="2"/>
          </rPr>
          <t>Súčet musí byť 100%.</t>
        </r>
      </text>
    </comment>
    <comment ref="F56" authorId="1">
      <text>
        <r>
          <rPr>
            <b/>
            <sz val="9"/>
            <rFont val="Tahoma"/>
            <family val="2"/>
          </rPr>
          <t>Súčet musí byť 100%.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Vajdova Miroslava</author>
    <author>Branislav Koll?r</author>
  </authors>
  <commentList>
    <comment ref="E15" authorId="0">
      <text>
        <r>
          <rPr>
            <b/>
            <sz val="9"/>
            <rFont val="Segoe UI"/>
            <family val="2"/>
          </rPr>
          <t>POZOR !
Výhrevnosť je nutné zadať v príslušnej mernej jednotke zvolenej v stĺpci "C"</t>
        </r>
        <r>
          <rPr>
            <sz val="9"/>
            <rFont val="Segoe UI"/>
            <family val="0"/>
          </rPr>
          <t xml:space="preserve">
</t>
        </r>
      </text>
    </comment>
    <comment ref="E17" authorId="0">
      <text>
        <r>
          <rPr>
            <b/>
            <sz val="9"/>
            <rFont val="Segoe UI"/>
            <family val="2"/>
          </rPr>
          <t>POZOR !
Výhrevnosť je nutné zadať v príslušnej mernej jednotke zvolenej v stĺpci "C"</t>
        </r>
        <r>
          <rPr>
            <sz val="9"/>
            <rFont val="Segoe UI"/>
            <family val="0"/>
          </rPr>
          <t xml:space="preserve">
</t>
        </r>
      </text>
    </comment>
    <comment ref="E19" authorId="0">
      <text>
        <r>
          <rPr>
            <b/>
            <sz val="9"/>
            <rFont val="Segoe UI"/>
            <family val="2"/>
          </rPr>
          <t>POZOR !
Výhrevnosť je nutné zadať v príslušnej mernej jednotke zvolenej v stĺpci "C"</t>
        </r>
        <r>
          <rPr>
            <sz val="9"/>
            <rFont val="Segoe UI"/>
            <family val="0"/>
          </rPr>
          <t xml:space="preserve">
</t>
        </r>
      </text>
    </comment>
    <comment ref="F34" authorId="1">
      <text>
        <r>
          <rPr>
            <b/>
            <sz val="9"/>
            <rFont val="Tahoma"/>
            <family val="2"/>
          </rPr>
          <t>Súčet musí byť 100%.</t>
        </r>
        <r>
          <rPr>
            <sz val="9"/>
            <rFont val="Tahoma"/>
            <family val="2"/>
          </rPr>
          <t xml:space="preserve">
</t>
        </r>
      </text>
    </comment>
    <comment ref="F45" authorId="1">
      <text>
        <r>
          <rPr>
            <b/>
            <sz val="9"/>
            <rFont val="Tahoma"/>
            <family val="2"/>
          </rPr>
          <t>Súčet musí byť 100%.</t>
        </r>
      </text>
    </comment>
    <comment ref="F56" authorId="1">
      <text>
        <r>
          <rPr>
            <b/>
            <sz val="9"/>
            <rFont val="Tahoma"/>
            <family val="2"/>
          </rPr>
          <t>Súčet musí byť 100%.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<sst xmlns="http://schemas.openxmlformats.org/spreadsheetml/2006/main" count="1008" uniqueCount="126">
  <si>
    <t>jednotka</t>
  </si>
  <si>
    <t>množstvo</t>
  </si>
  <si>
    <t>MWh</t>
  </si>
  <si>
    <t>%</t>
  </si>
  <si>
    <t>poznámka</t>
  </si>
  <si>
    <t>Spolu</t>
  </si>
  <si>
    <t>Celková výroba elektriny na svorkách generátorov</t>
  </si>
  <si>
    <t>Palivo/                               energia v palive</t>
  </si>
  <si>
    <t>Technologická vlastná spotreba elektriny</t>
  </si>
  <si>
    <t>Elektrina vyrobená kombinovanou výrobou</t>
  </si>
  <si>
    <t>Elektrina vyrobená vysoko účinnou kombinovanou výrobou</t>
  </si>
  <si>
    <t>Mechanická energia vyrobená vysoko účinnou kombinovanou výrobou</t>
  </si>
  <si>
    <t>Teplo vyrobené na zariadeniach na kombinovanú výrobu</t>
  </si>
  <si>
    <t>IČO:</t>
  </si>
  <si>
    <t>Email:</t>
  </si>
  <si>
    <t>Telefón:</t>
  </si>
  <si>
    <t>ADRESA</t>
  </si>
  <si>
    <t>Ulica:</t>
  </si>
  <si>
    <t>Popisné číslo:</t>
  </si>
  <si>
    <t>Obec:</t>
  </si>
  <si>
    <t>PSČ:</t>
  </si>
  <si>
    <t>ORGANIZÁCIA</t>
  </si>
  <si>
    <t>Názov:</t>
  </si>
  <si>
    <t>PREVÁDZKA</t>
  </si>
  <si>
    <t>(vypĺňa sa v prípade, ak nie je totožná so sídlom organizácie)</t>
  </si>
  <si>
    <t>KONTAKTNÉ ÚDAJE:</t>
  </si>
  <si>
    <t>Kontaktná osoba:</t>
  </si>
  <si>
    <t>OBSTARANIE TECHNOLOGICKÉHO ZARIADENIA</t>
  </si>
  <si>
    <t>Rok:</t>
  </si>
  <si>
    <t>Náklady (EUR):</t>
  </si>
  <si>
    <t>Investičná pomoc (%):</t>
  </si>
  <si>
    <t>Inštalovaný výkon teplo (MW):</t>
  </si>
  <si>
    <t>Inštalovaný výkon elektrina (MW):</t>
  </si>
  <si>
    <t>Inštalovaný výkon mechanická práca (MW):</t>
  </si>
  <si>
    <t>TYP ZARIADENIA:</t>
  </si>
  <si>
    <t>REKONŠTRUKCIA TECHNOLOGICKÉHO ZARIADENIA</t>
  </si>
  <si>
    <t>Náklady na výrobu elektriny</t>
  </si>
  <si>
    <t>Eur</t>
  </si>
  <si>
    <t>Účel využitia elektriny</t>
  </si>
  <si>
    <t>Dodávka prevádzkovateľovi regionálnej distribučnej sústavy</t>
  </si>
  <si>
    <t>Dodávka zmluvnému odberateľovi elektriny s použitím regionálnej DS</t>
  </si>
  <si>
    <t>Dodávka zmluvnému odberateľovi elektriny bez použitia regionálnej DS</t>
  </si>
  <si>
    <t>Spotreba u výrobcu</t>
  </si>
  <si>
    <t>ÚDAJE O VÝROBE ELEKTRINY</t>
  </si>
  <si>
    <t>ZOZNAM ENERGONOSIČOV</t>
  </si>
  <si>
    <t>SPOLU</t>
  </si>
  <si>
    <t>ÚDAJE O VÝROBE TEPLA</t>
  </si>
  <si>
    <t>obsah energie v palive</t>
  </si>
  <si>
    <t>Celkové využiteľné teplo</t>
  </si>
  <si>
    <t>Účel využitia tepla</t>
  </si>
  <si>
    <t>Súkromný sektor (služby a domácnosti) - diaľkové zásobovanie teplom (CZT)</t>
  </si>
  <si>
    <t>Priemyslený sektor</t>
  </si>
  <si>
    <t>Súkromný sektor (služby a domácnosti) - diaľkové zásobovanie chladom</t>
  </si>
  <si>
    <t xml:space="preserve">Súkromný sektor (služby a domácnosti) - kombinovaná výroba veľmi malých výkonov </t>
  </si>
  <si>
    <t>Množstvo vyrobenej mechanickej práce</t>
  </si>
  <si>
    <t>Mechanická práca vyrobená kombinovanou výrobou</t>
  </si>
  <si>
    <t>Pohon kompresora/-ov</t>
  </si>
  <si>
    <t>Pohon čerpadla/-iel</t>
  </si>
  <si>
    <t>Iné</t>
  </si>
  <si>
    <t>HODNOTY UKAZOVATEĽOV</t>
  </si>
  <si>
    <t>Ukazovatele kombinovanej výroby</t>
  </si>
  <si>
    <t xml:space="preserve"> - </t>
  </si>
  <si>
    <t>Účinnosť výroby tepla</t>
  </si>
  <si>
    <t>Celková účinnosť</t>
  </si>
  <si>
    <t>Úspora primárnej energie</t>
  </si>
  <si>
    <t>merná jednotka</t>
  </si>
  <si>
    <t>NÁZOV ZARIADENIA:</t>
  </si>
  <si>
    <t>Teplo vyrobené na zariadení na kombinovanú výrobu</t>
  </si>
  <si>
    <t>Súkromný sektor (služby a domácnosti) - vykurovanie a príprava TÚV</t>
  </si>
  <si>
    <t>SUMÁRNE ÚDAJE ZA PREVÁDZKU</t>
  </si>
  <si>
    <t>Využiteľné teplo vyrobené na zariadeniach na kombinovanú výrobu</t>
  </si>
  <si>
    <t>skutočná výhrevnosť (MWh/1mj)</t>
  </si>
  <si>
    <t>Jednotka</t>
  </si>
  <si>
    <t>Benzín motorový</t>
  </si>
  <si>
    <t>ton</t>
  </si>
  <si>
    <t>Biokvapalina</t>
  </si>
  <si>
    <t>Biomasa</t>
  </si>
  <si>
    <t>Čierne uhlie</t>
  </si>
  <si>
    <t>Drevené pelety/brikety</t>
  </si>
  <si>
    <t>Drevná štiepka</t>
  </si>
  <si>
    <t>Drevo (vlhkosť 25%)</t>
  </si>
  <si>
    <t>Elektrina</t>
  </si>
  <si>
    <t>Hnedé uhlie</t>
  </si>
  <si>
    <t>Hnedouhoľné brikety</t>
  </si>
  <si>
    <t>Koks čiernouhoľny</t>
  </si>
  <si>
    <t>Ľahký vykurovací olej</t>
  </si>
  <si>
    <t>Lignit</t>
  </si>
  <si>
    <t>LPG</t>
  </si>
  <si>
    <t>Nafta motorová</t>
  </si>
  <si>
    <t>Rašelina</t>
  </si>
  <si>
    <t>Rašelinové brikety</t>
  </si>
  <si>
    <t>Ropa</t>
  </si>
  <si>
    <t>Skvapalnený zemný plyn</t>
  </si>
  <si>
    <t>Ťažký vykurovací olej</t>
  </si>
  <si>
    <t>Zemný plyn</t>
  </si>
  <si>
    <t>tis.m3</t>
  </si>
  <si>
    <t>Energonosič </t>
  </si>
  <si>
    <t>Skupina</t>
  </si>
  <si>
    <t>Fosilné tuhé a tekuté palivo okrem zemného plynu</t>
  </si>
  <si>
    <t>Biomasa, bioplyn</t>
  </si>
  <si>
    <t>Biometán</t>
  </si>
  <si>
    <t>Skupina unikaty</t>
  </si>
  <si>
    <t>Zmen</t>
  </si>
  <si>
    <t>Vzorec</t>
  </si>
  <si>
    <t>Validacia</t>
  </si>
  <si>
    <t xml:space="preserve"> =SUM('Zariadenie 1'!D23:E23;'Zariadenie 2'!D23:E23;'Zariadenie 3'!D23:E23;'Zariadenie 4'!D23:E23;'Zariadenie 4'!D23:E23)</t>
  </si>
  <si>
    <t xml:space="preserve"> =SUM('Zariadenie 1'!D37:E37;'Zariadenie 2'!D37:E37;'Zariadenie 3'!D37:E37;'Zariadenie 4'!D37:E37;'Zariadenie 5'!D37:E37)</t>
  </si>
  <si>
    <t>DV</t>
  </si>
  <si>
    <t>Energonosic</t>
  </si>
  <si>
    <t>Jednotky</t>
  </si>
  <si>
    <t>Zariadenia</t>
  </si>
  <si>
    <t>Spaľovacia turbína s kombinovaným cyklom (PPC)</t>
  </si>
  <si>
    <t>Protitlaková parná turbína</t>
  </si>
  <si>
    <t>Kondenzačná parná turbína s odberom pary</t>
  </si>
  <si>
    <t>Spaľovacia turbína s regeneráciou tepla</t>
  </si>
  <si>
    <t>Spaľovací motor</t>
  </si>
  <si>
    <t>Mikroturbína</t>
  </si>
  <si>
    <t>Stirlingov motor</t>
  </si>
  <si>
    <t>Palivový článok</t>
  </si>
  <si>
    <t>Parný stroj</t>
  </si>
  <si>
    <t>Organický Rankinov cyklus</t>
  </si>
  <si>
    <t>ÚDAJE O MECHANICKEJ PRÁCI</t>
  </si>
  <si>
    <t>Účel využitia mechanickej práce</t>
  </si>
  <si>
    <t>Účinnosť výroby elektriny (a mechanickej práce)</t>
  </si>
  <si>
    <t>Teplo vyrobené na zariadeniach na oddelenú výrobu
(napr. vyrobené v kotloch)</t>
  </si>
  <si>
    <t>Bioplyn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</si>
</sst>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"/>
    <numFmt numFmtId="167" formatCode="0.00000"/>
    <numFmt numFmtId="168" formatCode="[$-41B]d\.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 CE"/>
      <family val="0"/>
    </font>
    <font>
      <b/>
      <sz val="12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Segoe UI"/>
      <family val="0"/>
    </font>
    <font>
      <b/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/>
    </xf>
    <xf numFmtId="0" fontId="44" fillId="0" borderId="0" xfId="0" applyFont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4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4" fillId="33" borderId="0" xfId="0" applyFont="1" applyFill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3" fillId="0" borderId="0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9" fontId="3" fillId="6" borderId="19" xfId="45" applyFont="1" applyFill="1" applyBorder="1" applyAlignment="1">
      <alignment horizontal="center"/>
    </xf>
    <xf numFmtId="9" fontId="5" fillId="0" borderId="19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wrapText="1"/>
    </xf>
    <xf numFmtId="0" fontId="0" fillId="6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2" fillId="6" borderId="19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53" fillId="6" borderId="18" xfId="0" applyFont="1" applyFill="1" applyBorder="1" applyAlignment="1">
      <alignment horizontal="center" vertical="center" wrapText="1"/>
    </xf>
    <xf numFmtId="0" fontId="53" fillId="6" borderId="18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30" fillId="0" borderId="17" xfId="0" applyFont="1" applyBorder="1" applyAlignment="1">
      <alignment horizontal="center"/>
    </xf>
    <xf numFmtId="0" fontId="30" fillId="0" borderId="20" xfId="0" applyFont="1" applyBorder="1" applyAlignment="1">
      <alignment/>
    </xf>
    <xf numFmtId="0" fontId="30" fillId="0" borderId="20" xfId="0" applyFont="1" applyBorder="1" applyAlignment="1">
      <alignment horizontal="center"/>
    </xf>
    <xf numFmtId="0" fontId="30" fillId="0" borderId="10" xfId="0" applyFont="1" applyBorder="1" applyAlignment="1" applyProtection="1">
      <alignment horizontal="center"/>
      <protection locked="0"/>
    </xf>
    <xf numFmtId="164" fontId="3" fillId="0" borderId="21" xfId="0" applyNumberFormat="1" applyFont="1" applyBorder="1" applyAlignment="1" applyProtection="1">
      <alignment/>
      <protection locked="0"/>
    </xf>
    <xf numFmtId="164" fontId="3" fillId="0" borderId="22" xfId="0" applyNumberFormat="1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54" fillId="0" borderId="0" xfId="0" applyFont="1" applyAlignment="1" applyProtection="1">
      <alignment/>
      <protection locked="0"/>
    </xf>
    <xf numFmtId="164" fontId="3" fillId="0" borderId="21" xfId="0" applyNumberFormat="1" applyFont="1" applyBorder="1" applyAlignment="1" applyProtection="1">
      <alignment wrapText="1"/>
      <protection locked="0"/>
    </xf>
    <xf numFmtId="164" fontId="3" fillId="0" borderId="22" xfId="0" applyNumberFormat="1" applyFont="1" applyFill="1" applyBorder="1" applyAlignment="1" applyProtection="1">
      <alignment wrapText="1"/>
      <protection locked="0"/>
    </xf>
    <xf numFmtId="0" fontId="3" fillId="0" borderId="22" xfId="0" applyFont="1" applyFill="1" applyBorder="1" applyAlignment="1" applyProtection="1">
      <alignment horizontal="center" wrapText="1"/>
      <protection locked="0"/>
    </xf>
    <xf numFmtId="1" fontId="30" fillId="0" borderId="21" xfId="0" applyNumberFormat="1" applyFont="1" applyBorder="1" applyAlignment="1" applyProtection="1">
      <alignment horizontal="left"/>
      <protection locked="0"/>
    </xf>
    <xf numFmtId="2" fontId="30" fillId="0" borderId="22" xfId="38" applyNumberFormat="1" applyFont="1" applyBorder="1" applyAlignment="1" applyProtection="1">
      <alignment horizontal="left"/>
      <protection locked="0"/>
    </xf>
    <xf numFmtId="1" fontId="3" fillId="0" borderId="24" xfId="0" applyNumberFormat="1" applyFont="1" applyBorder="1" applyAlignment="1" applyProtection="1">
      <alignment/>
      <protection/>
    </xf>
    <xf numFmtId="0" fontId="34" fillId="0" borderId="0" xfId="0" applyFont="1" applyAlignment="1">
      <alignment/>
    </xf>
    <xf numFmtId="0" fontId="30" fillId="0" borderId="22" xfId="0" applyNumberFormat="1" applyFont="1" applyBorder="1" applyAlignment="1" applyProtection="1">
      <alignment horizontal="left"/>
      <protection locked="0"/>
    </xf>
    <xf numFmtId="0" fontId="30" fillId="0" borderId="25" xfId="0" applyNumberFormat="1" applyFont="1" applyBorder="1" applyAlignment="1" applyProtection="1">
      <alignment horizontal="left"/>
      <protection locked="0"/>
    </xf>
    <xf numFmtId="0" fontId="3" fillId="0" borderId="17" xfId="0" applyNumberFormat="1" applyFont="1" applyBorder="1" applyAlignment="1" applyProtection="1">
      <alignment/>
      <protection locked="0"/>
    </xf>
    <xf numFmtId="0" fontId="3" fillId="0" borderId="10" xfId="0" applyNumberFormat="1" applyFont="1" applyBorder="1" applyAlignment="1" applyProtection="1">
      <alignment/>
      <protection locked="0"/>
    </xf>
    <xf numFmtId="0" fontId="3" fillId="0" borderId="20" xfId="0" applyNumberFormat="1" applyFont="1" applyBorder="1" applyAlignment="1">
      <alignment/>
    </xf>
    <xf numFmtId="0" fontId="3" fillId="0" borderId="26" xfId="45" applyNumberFormat="1" applyFont="1" applyBorder="1" applyAlignment="1" applyProtection="1">
      <alignment/>
      <protection locked="0"/>
    </xf>
    <xf numFmtId="0" fontId="3" fillId="0" borderId="27" xfId="0" applyNumberFormat="1" applyFont="1" applyBorder="1" applyAlignment="1">
      <alignment/>
    </xf>
    <xf numFmtId="0" fontId="3" fillId="0" borderId="21" xfId="0" applyNumberFormat="1" applyFont="1" applyFill="1" applyBorder="1" applyAlignment="1" applyProtection="1">
      <alignment/>
      <protection locked="0"/>
    </xf>
    <xf numFmtId="0" fontId="3" fillId="0" borderId="22" xfId="0" applyNumberFormat="1" applyFont="1" applyFill="1" applyBorder="1" applyAlignment="1" applyProtection="1">
      <alignment/>
      <protection locked="0"/>
    </xf>
    <xf numFmtId="0" fontId="3" fillId="0" borderId="23" xfId="0" applyNumberFormat="1" applyFont="1" applyFill="1" applyBorder="1" applyAlignment="1" applyProtection="1">
      <alignment/>
      <protection locked="0"/>
    </xf>
    <xf numFmtId="0" fontId="3" fillId="0" borderId="21" xfId="0" applyNumberFormat="1" applyFont="1" applyBorder="1" applyAlignment="1" applyProtection="1">
      <alignment/>
      <protection locked="0"/>
    </xf>
    <xf numFmtId="0" fontId="3" fillId="0" borderId="21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5" xfId="0" applyNumberFormat="1" applyFont="1" applyFill="1" applyBorder="1" applyAlignment="1" applyProtection="1">
      <alignment/>
      <protection locked="0"/>
    </xf>
    <xf numFmtId="0" fontId="3" fillId="0" borderId="25" xfId="0" applyNumberFormat="1" applyFont="1" applyFill="1" applyBorder="1" applyAlignment="1" applyProtection="1">
      <alignment wrapText="1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31" xfId="0" applyNumberFormat="1" applyFont="1" applyFill="1" applyBorder="1" applyAlignment="1">
      <alignment horizontal="center"/>
    </xf>
    <xf numFmtId="0" fontId="2" fillId="33" borderId="32" xfId="0" applyNumberFormat="1" applyFont="1" applyFill="1" applyBorder="1" applyAlignment="1">
      <alignment horizontal="center"/>
    </xf>
    <xf numFmtId="0" fontId="2" fillId="33" borderId="33" xfId="0" applyNumberFormat="1" applyFont="1" applyFill="1" applyBorder="1" applyAlignment="1">
      <alignment horizontal="center"/>
    </xf>
    <xf numFmtId="0" fontId="3" fillId="0" borderId="34" xfId="0" applyNumberFormat="1" applyFont="1" applyBorder="1" applyAlignment="1" applyProtection="1">
      <alignment horizontal="center"/>
      <protection locked="0"/>
    </xf>
    <xf numFmtId="0" fontId="3" fillId="0" borderId="35" xfId="0" applyNumberFormat="1" applyFont="1" applyBorder="1" applyAlignment="1" applyProtection="1">
      <alignment horizontal="center"/>
      <protection locked="0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44" fillId="6" borderId="28" xfId="0" applyFont="1" applyFill="1" applyBorder="1" applyAlignment="1">
      <alignment horizontal="center" vertical="center" wrapText="1"/>
    </xf>
    <xf numFmtId="0" fontId="44" fillId="6" borderId="3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44" fillId="6" borderId="28" xfId="0" applyFont="1" applyFill="1" applyBorder="1" applyAlignment="1">
      <alignment horizontal="left"/>
    </xf>
    <xf numFmtId="0" fontId="44" fillId="6" borderId="29" xfId="0" applyFont="1" applyFill="1" applyBorder="1" applyAlignment="1">
      <alignment horizontal="left"/>
    </xf>
    <xf numFmtId="0" fontId="55" fillId="6" borderId="28" xfId="0" applyFont="1" applyFill="1" applyBorder="1" applyAlignment="1">
      <alignment horizontal="left"/>
    </xf>
    <xf numFmtId="0" fontId="55" fillId="6" borderId="30" xfId="0" applyFont="1" applyFill="1" applyBorder="1" applyAlignment="1">
      <alignment horizontal="left"/>
    </xf>
    <xf numFmtId="0" fontId="55" fillId="6" borderId="29" xfId="0" applyFont="1" applyFill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0" fillId="0" borderId="45" xfId="0" applyFont="1" applyBorder="1" applyAlignment="1" applyProtection="1">
      <alignment horizontal="left" vertical="center" wrapText="1"/>
      <protection locked="0"/>
    </xf>
    <xf numFmtId="0" fontId="30" fillId="0" borderId="17" xfId="0" applyFont="1" applyBorder="1" applyAlignment="1" applyProtection="1">
      <alignment horizontal="left" vertical="center" wrapText="1"/>
      <protection locked="0"/>
    </xf>
    <xf numFmtId="0" fontId="0" fillId="6" borderId="46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30" fillId="0" borderId="0" xfId="0" applyFont="1" applyAlignment="1" applyProtection="1">
      <alignment horizontal="left"/>
      <protection locked="0"/>
    </xf>
    <xf numFmtId="0" fontId="0" fillId="0" borderId="47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44" fillId="6" borderId="28" xfId="0" applyFont="1" applyFill="1" applyBorder="1" applyAlignment="1">
      <alignment horizontal="center" vertical="center"/>
    </xf>
    <xf numFmtId="0" fontId="44" fillId="6" borderId="39" xfId="0" applyFont="1" applyFill="1" applyBorder="1" applyAlignment="1">
      <alignment horizontal="center" vertical="center"/>
    </xf>
    <xf numFmtId="0" fontId="0" fillId="0" borderId="48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44" fillId="6" borderId="28" xfId="0" applyFont="1" applyFill="1" applyBorder="1" applyAlignment="1">
      <alignment horizontal="left" vertical="center" wrapText="1"/>
    </xf>
    <xf numFmtId="0" fontId="44" fillId="6" borderId="30" xfId="0" applyFont="1" applyFill="1" applyBorder="1" applyAlignment="1">
      <alignment horizontal="left" vertical="center" wrapText="1"/>
    </xf>
    <xf numFmtId="0" fontId="44" fillId="6" borderId="39" xfId="0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 applyProtection="1">
      <alignment horizontal="center"/>
      <protection locked="0"/>
    </xf>
    <xf numFmtId="0" fontId="3" fillId="0" borderId="38" xfId="0" applyNumberFormat="1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26" xfId="0" applyNumberFormat="1" applyFont="1" applyFill="1" applyBorder="1" applyAlignment="1" applyProtection="1">
      <alignment horizontal="center"/>
      <protection locked="0"/>
    </xf>
    <xf numFmtId="0" fontId="3" fillId="0" borderId="41" xfId="0" applyNumberFormat="1" applyFont="1" applyFill="1" applyBorder="1" applyAlignment="1" applyProtection="1">
      <alignment horizontal="center"/>
      <protection locked="0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0" borderId="50" xfId="0" applyNumberFormat="1" applyFont="1" applyFill="1" applyBorder="1" applyAlignment="1" applyProtection="1">
      <alignment horizontal="center"/>
      <protection locked="0"/>
    </xf>
    <xf numFmtId="0" fontId="3" fillId="0" borderId="24" xfId="0" applyNumberFormat="1" applyFont="1" applyFill="1" applyBorder="1" applyAlignment="1" applyProtection="1">
      <alignment horizontal="center"/>
      <protection locked="0"/>
    </xf>
    <xf numFmtId="0" fontId="3" fillId="0" borderId="51" xfId="0" applyNumberFormat="1" applyFont="1" applyFill="1" applyBorder="1" applyAlignment="1" applyProtection="1">
      <alignment horizontal="center"/>
      <protection locked="0"/>
    </xf>
    <xf numFmtId="0" fontId="0" fillId="0" borderId="48" xfId="0" applyFill="1" applyBorder="1" applyAlignment="1">
      <alignment horizontal="left" vertical="center" wrapText="1"/>
    </xf>
    <xf numFmtId="0" fontId="0" fillId="0" borderId="52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44" fillId="6" borderId="39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left" vertical="center" wrapText="1"/>
    </xf>
    <xf numFmtId="0" fontId="0" fillId="0" borderId="54" xfId="0" applyFill="1" applyBorder="1" applyAlignment="1">
      <alignment horizontal="left" vertical="center" wrapText="1"/>
    </xf>
    <xf numFmtId="0" fontId="0" fillId="0" borderId="50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55" xfId="0" applyFill="1" applyBorder="1" applyAlignment="1">
      <alignment horizontal="left" vertical="center" wrapText="1"/>
    </xf>
    <xf numFmtId="0" fontId="3" fillId="0" borderId="56" xfId="0" applyNumberFormat="1" applyFont="1" applyFill="1" applyBorder="1" applyAlignment="1" applyProtection="1">
      <alignment horizontal="center"/>
      <protection locked="0"/>
    </xf>
    <xf numFmtId="0" fontId="3" fillId="0" borderId="55" xfId="0" applyNumberFormat="1" applyFont="1" applyFill="1" applyBorder="1" applyAlignment="1" applyProtection="1">
      <alignment horizontal="center"/>
      <protection locked="0"/>
    </xf>
    <xf numFmtId="0" fontId="44" fillId="6" borderId="57" xfId="0" applyFont="1" applyFill="1" applyBorder="1" applyAlignment="1">
      <alignment horizontal="center" vertical="center" wrapText="1"/>
    </xf>
    <xf numFmtId="0" fontId="44" fillId="6" borderId="18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/>
    </xf>
    <xf numFmtId="164" fontId="3" fillId="0" borderId="17" xfId="0" applyNumberFormat="1" applyFont="1" applyBorder="1" applyAlignment="1">
      <alignment horizontal="center" wrapText="1"/>
    </xf>
    <xf numFmtId="0" fontId="0" fillId="0" borderId="12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164" fontId="3" fillId="0" borderId="20" xfId="0" applyNumberFormat="1" applyFont="1" applyBorder="1" applyAlignment="1" applyProtection="1">
      <alignment horizontal="center" wrapText="1"/>
      <protection locked="0"/>
    </xf>
    <xf numFmtId="0" fontId="53" fillId="0" borderId="12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20.8515625" style="0" customWidth="1"/>
  </cols>
  <sheetData>
    <row r="1" spans="1:11" ht="24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24.75" customHeight="1" thickBot="1">
      <c r="A2" s="15" t="s">
        <v>21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24.75" customHeight="1" thickBot="1">
      <c r="A3" s="8" t="s">
        <v>22</v>
      </c>
      <c r="B3" s="75"/>
      <c r="C3" s="80"/>
      <c r="D3" s="80"/>
      <c r="E3" s="80"/>
      <c r="F3" s="80"/>
      <c r="G3" s="80"/>
      <c r="H3" s="80"/>
      <c r="I3" s="76"/>
      <c r="J3" s="14"/>
      <c r="K3" s="7"/>
    </row>
    <row r="4" spans="1:11" s="1" customFormat="1" ht="24.75" customHeight="1" thickBot="1">
      <c r="A4" s="8" t="s">
        <v>13</v>
      </c>
      <c r="B4" s="82"/>
      <c r="C4" s="83"/>
      <c r="D4" s="83"/>
      <c r="E4" s="84"/>
      <c r="F4" s="7"/>
      <c r="G4" s="7"/>
      <c r="H4" s="7"/>
      <c r="I4" s="7"/>
      <c r="J4" s="7"/>
      <c r="K4" s="7"/>
    </row>
    <row r="5" spans="1:11" s="1" customFormat="1" ht="24.75" customHeight="1" thickBot="1">
      <c r="A5" s="11" t="s">
        <v>16</v>
      </c>
      <c r="B5" s="81"/>
      <c r="C5" s="81"/>
      <c r="D5" s="81"/>
      <c r="E5" s="81"/>
      <c r="F5" s="7"/>
      <c r="G5" s="7"/>
      <c r="H5" s="7"/>
      <c r="I5" s="7"/>
      <c r="J5" s="7"/>
      <c r="K5" s="7"/>
    </row>
    <row r="6" spans="1:11" s="1" customFormat="1" ht="24.75" customHeight="1" thickBot="1">
      <c r="A6" s="8" t="s">
        <v>17</v>
      </c>
      <c r="B6" s="75"/>
      <c r="C6" s="80"/>
      <c r="D6" s="80"/>
      <c r="E6" s="76"/>
      <c r="F6" s="14"/>
      <c r="G6" s="14"/>
      <c r="H6" s="14"/>
      <c r="I6" s="14"/>
      <c r="J6" s="14"/>
      <c r="K6" s="7"/>
    </row>
    <row r="7" spans="1:11" s="1" customFormat="1" ht="24.75" customHeight="1" thickBot="1">
      <c r="A7" s="8" t="s">
        <v>18</v>
      </c>
      <c r="B7" s="77"/>
      <c r="C7" s="78"/>
      <c r="D7" s="78"/>
      <c r="E7" s="79"/>
      <c r="F7" s="7"/>
      <c r="G7" s="7"/>
      <c r="H7" s="7"/>
      <c r="I7" s="7"/>
      <c r="J7" s="7"/>
      <c r="K7" s="7"/>
    </row>
    <row r="8" spans="1:11" s="1" customFormat="1" ht="24.75" customHeight="1" thickBot="1">
      <c r="A8" s="8" t="s">
        <v>19</v>
      </c>
      <c r="B8" s="75"/>
      <c r="C8" s="80"/>
      <c r="D8" s="80"/>
      <c r="E8" s="76"/>
      <c r="F8" s="7"/>
      <c r="G8" s="7"/>
      <c r="H8" s="7"/>
      <c r="I8" s="7"/>
      <c r="J8" s="7"/>
      <c r="K8" s="7"/>
    </row>
    <row r="9" spans="1:11" s="1" customFormat="1" ht="24.75" customHeight="1" thickBot="1">
      <c r="A9" s="8" t="s">
        <v>20</v>
      </c>
      <c r="B9" s="75"/>
      <c r="C9" s="76"/>
      <c r="D9" s="10"/>
      <c r="E9" s="10"/>
      <c r="F9" s="7"/>
      <c r="G9" s="7"/>
      <c r="H9" s="7"/>
      <c r="I9" s="7"/>
      <c r="J9" s="7"/>
      <c r="K9" s="7"/>
    </row>
    <row r="10" spans="1:11" s="1" customFormat="1" ht="24.75" customHeight="1">
      <c r="A10" s="7"/>
      <c r="B10" s="9"/>
      <c r="C10" s="9"/>
      <c r="D10" s="9"/>
      <c r="E10" s="9"/>
      <c r="F10" s="7"/>
      <c r="G10" s="7"/>
      <c r="H10" s="7"/>
      <c r="I10" s="7"/>
      <c r="J10" s="7"/>
      <c r="K10" s="7"/>
    </row>
    <row r="11" spans="1:11" s="1" customFormat="1" ht="24.75" customHeight="1" thickBot="1">
      <c r="A11" s="15" t="s">
        <v>23</v>
      </c>
      <c r="B11" s="13" t="s">
        <v>24</v>
      </c>
      <c r="C11" s="12"/>
      <c r="D11" s="7"/>
      <c r="E11" s="7"/>
      <c r="F11" s="7"/>
      <c r="G11" s="7"/>
      <c r="H11" s="7"/>
      <c r="I11" s="7"/>
      <c r="J11" s="7"/>
      <c r="K11" s="7"/>
    </row>
    <row r="12" spans="1:11" s="1" customFormat="1" ht="24.75" customHeight="1" thickBot="1">
      <c r="A12" s="8" t="s">
        <v>22</v>
      </c>
      <c r="B12" s="75"/>
      <c r="C12" s="80"/>
      <c r="D12" s="80"/>
      <c r="E12" s="80"/>
      <c r="F12" s="80"/>
      <c r="G12" s="80"/>
      <c r="H12" s="80"/>
      <c r="I12" s="76"/>
      <c r="J12" s="14"/>
      <c r="K12" s="7"/>
    </row>
    <row r="13" spans="1:11" s="1" customFormat="1" ht="24.75" customHeight="1" thickBot="1">
      <c r="A13" s="11" t="s">
        <v>16</v>
      </c>
      <c r="B13" s="7"/>
      <c r="C13" s="12"/>
      <c r="D13" s="7"/>
      <c r="E13" s="7"/>
      <c r="F13" s="7"/>
      <c r="G13" s="7"/>
      <c r="H13" s="7"/>
      <c r="I13" s="7"/>
      <c r="J13" s="7"/>
      <c r="K13" s="7"/>
    </row>
    <row r="14" spans="1:11" ht="24.75" customHeight="1" thickBot="1">
      <c r="A14" s="8" t="s">
        <v>17</v>
      </c>
      <c r="B14" s="75"/>
      <c r="C14" s="80"/>
      <c r="D14" s="80"/>
      <c r="E14" s="76"/>
      <c r="F14" s="7"/>
      <c r="G14" s="7"/>
      <c r="H14" s="7"/>
      <c r="I14" s="7"/>
      <c r="J14" s="7"/>
      <c r="K14" s="7"/>
    </row>
    <row r="15" spans="1:11" ht="24.75" customHeight="1" thickBot="1">
      <c r="A15" s="8" t="s">
        <v>18</v>
      </c>
      <c r="B15" s="77"/>
      <c r="C15" s="78"/>
      <c r="D15" s="78"/>
      <c r="E15" s="79"/>
      <c r="F15" s="7"/>
      <c r="G15" s="7"/>
      <c r="H15" s="7"/>
      <c r="I15" s="7"/>
      <c r="J15" s="7"/>
      <c r="K15" s="7"/>
    </row>
    <row r="16" spans="1:11" ht="24.75" customHeight="1" thickBot="1">
      <c r="A16" s="8" t="s">
        <v>19</v>
      </c>
      <c r="B16" s="75"/>
      <c r="C16" s="80"/>
      <c r="D16" s="80"/>
      <c r="E16" s="76"/>
      <c r="F16" s="7"/>
      <c r="G16" s="7"/>
      <c r="H16" s="7"/>
      <c r="I16" s="7"/>
      <c r="J16" s="7"/>
      <c r="K16" s="7"/>
    </row>
    <row r="17" spans="1:11" ht="24.75" customHeight="1" thickBot="1">
      <c r="A17" s="8" t="s">
        <v>20</v>
      </c>
      <c r="B17" s="75"/>
      <c r="C17" s="76"/>
      <c r="D17" s="10"/>
      <c r="E17" s="10"/>
      <c r="F17" s="7"/>
      <c r="G17" s="7"/>
      <c r="H17" s="7"/>
      <c r="I17" s="7"/>
      <c r="J17" s="7"/>
      <c r="K17" s="7"/>
    </row>
    <row r="18" spans="1:11" ht="24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24.75" customHeight="1" thickBot="1">
      <c r="A19" s="11" t="s">
        <v>25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24.75" customHeight="1" thickBot="1">
      <c r="A20" s="8" t="s">
        <v>26</v>
      </c>
      <c r="B20" s="75"/>
      <c r="C20" s="80"/>
      <c r="D20" s="80"/>
      <c r="E20" s="76"/>
      <c r="F20" s="7"/>
      <c r="G20" s="7"/>
      <c r="H20" s="7"/>
      <c r="I20" s="7"/>
      <c r="J20" s="7"/>
      <c r="K20" s="7"/>
    </row>
    <row r="21" spans="1:11" ht="24.75" customHeight="1" thickBot="1">
      <c r="A21" s="8" t="s">
        <v>14</v>
      </c>
      <c r="B21" s="77"/>
      <c r="C21" s="78"/>
      <c r="D21" s="78"/>
      <c r="E21" s="79"/>
      <c r="F21" s="7"/>
      <c r="G21" s="7"/>
      <c r="H21" s="7"/>
      <c r="I21" s="7"/>
      <c r="J21" s="7"/>
      <c r="K21" s="7"/>
    </row>
    <row r="22" spans="1:11" ht="24.75" customHeight="1" thickBot="1">
      <c r="A22" s="8" t="s">
        <v>15</v>
      </c>
      <c r="B22" s="75"/>
      <c r="C22" s="80"/>
      <c r="D22" s="80"/>
      <c r="E22" s="76"/>
      <c r="F22" s="7"/>
      <c r="G22" s="7"/>
      <c r="H22" s="7"/>
      <c r="I22" s="7"/>
      <c r="J22" s="7"/>
      <c r="K22" s="7"/>
    </row>
    <row r="23" spans="1:11" ht="24.75" customHeight="1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5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5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5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11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1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11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1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1:11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1:11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1:11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1:11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1:11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1:11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1:11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1:11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11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1:11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1:11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1:11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1:11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1:11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1:11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1:11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1:11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1:11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1:11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1:11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1:11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1:11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11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1:11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1:11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1:11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1:11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1:11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1:11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1:11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1:11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1:11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1:11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1:11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1:11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1:11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1:11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1:11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1:11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1:11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1:11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1:11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1:11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1:11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1:11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1:11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1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1:11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1:11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1:11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1:11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1:11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1:11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1:11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1:11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1:11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1:11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1:11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1:11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1:11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1:11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1:11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1:11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1:11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1:11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1:11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1:11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1:11" ht="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1:11" ht="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</row>
  </sheetData>
  <sheetProtection/>
  <mergeCells count="15">
    <mergeCell ref="B4:E4"/>
    <mergeCell ref="B22:E22"/>
    <mergeCell ref="B20:E20"/>
    <mergeCell ref="B21:E21"/>
    <mergeCell ref="B3:I3"/>
    <mergeCell ref="B12:I12"/>
    <mergeCell ref="B14:E14"/>
    <mergeCell ref="B15:E15"/>
    <mergeCell ref="B16:E16"/>
    <mergeCell ref="B17:C17"/>
    <mergeCell ref="B7:E7"/>
    <mergeCell ref="B8:E8"/>
    <mergeCell ref="B6:E6"/>
    <mergeCell ref="B9:C9"/>
    <mergeCell ref="B5:E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023"/>
  <sheetViews>
    <sheetView zoomScalePageLayoutView="0" workbookViewId="0" topLeftCell="A1">
      <selection activeCell="B3" sqref="B3:F3"/>
    </sheetView>
  </sheetViews>
  <sheetFormatPr defaultColWidth="9.140625" defaultRowHeight="15"/>
  <cols>
    <col min="1" max="1" width="22.8515625" style="0" customWidth="1"/>
    <col min="2" max="2" width="24.421875" style="0" customWidth="1"/>
    <col min="3" max="3" width="7.57421875" style="2" customWidth="1"/>
    <col min="4" max="4" width="13.28125" style="0" customWidth="1"/>
    <col min="5" max="5" width="9.7109375" style="1" customWidth="1"/>
    <col min="6" max="6" width="19.7109375" style="0" customWidth="1"/>
    <col min="8" max="8" width="11.8515625" style="0" bestFit="1" customWidth="1"/>
    <col min="47" max="47" width="20.00390625" style="0" customWidth="1"/>
    <col min="48" max="48" width="17.28125" style="0" customWidth="1"/>
    <col min="49" max="49" width="14.140625" style="0" bestFit="1" customWidth="1"/>
    <col min="53" max="53" width="27.57421875" style="0" bestFit="1" customWidth="1"/>
    <col min="54" max="55" width="10.421875" style="0" bestFit="1" customWidth="1"/>
    <col min="56" max="56" width="29.8515625" style="0" bestFit="1" customWidth="1"/>
    <col min="58" max="58" width="47.140625" style="0" bestFit="1" customWidth="1"/>
  </cols>
  <sheetData>
    <row r="1" s="1" customFormat="1" ht="15">
      <c r="C1" s="2"/>
    </row>
    <row r="2" spans="1:3" s="1" customFormat="1" ht="15" customHeight="1">
      <c r="A2" s="6" t="s">
        <v>66</v>
      </c>
      <c r="B2" s="50"/>
      <c r="C2" s="2"/>
    </row>
    <row r="3" spans="1:6" s="1" customFormat="1" ht="15">
      <c r="A3" s="6" t="s">
        <v>34</v>
      </c>
      <c r="B3" s="117"/>
      <c r="C3" s="117"/>
      <c r="D3" s="117"/>
      <c r="E3" s="117"/>
      <c r="F3" s="117"/>
    </row>
    <row r="4" spans="2:3" s="1" customFormat="1" ht="15.75" thickBot="1">
      <c r="B4" s="16"/>
      <c r="C4" s="16"/>
    </row>
    <row r="5" spans="1:6" s="1" customFormat="1" ht="15.75" thickBot="1">
      <c r="A5" s="105" t="s">
        <v>27</v>
      </c>
      <c r="B5" s="106"/>
      <c r="C5" s="17"/>
      <c r="D5" s="107" t="s">
        <v>35</v>
      </c>
      <c r="E5" s="108"/>
      <c r="F5" s="109"/>
    </row>
    <row r="6" spans="1:6" s="1" customFormat="1" ht="15" customHeight="1">
      <c r="A6" s="21" t="s">
        <v>28</v>
      </c>
      <c r="B6" s="54"/>
      <c r="C6" s="17"/>
      <c r="D6" s="122" t="s">
        <v>28</v>
      </c>
      <c r="E6" s="123"/>
      <c r="F6" s="54"/>
    </row>
    <row r="7" spans="1:6" s="1" customFormat="1" ht="15" customHeight="1">
      <c r="A7" s="19" t="s">
        <v>29</v>
      </c>
      <c r="B7" s="55"/>
      <c r="C7" s="17"/>
      <c r="D7" s="124" t="s">
        <v>29</v>
      </c>
      <c r="E7" s="125"/>
      <c r="F7" s="55"/>
    </row>
    <row r="8" spans="1:6" s="1" customFormat="1" ht="15" customHeight="1">
      <c r="A8" s="19" t="s">
        <v>30</v>
      </c>
      <c r="B8" s="58"/>
      <c r="C8" s="17"/>
      <c r="D8" s="126" t="s">
        <v>30</v>
      </c>
      <c r="E8" s="127"/>
      <c r="F8" s="58"/>
    </row>
    <row r="9" spans="1:6" s="1" customFormat="1" ht="30" customHeight="1">
      <c r="A9" s="19" t="s">
        <v>32</v>
      </c>
      <c r="B9" s="58"/>
      <c r="C9" s="17"/>
      <c r="D9" s="126" t="s">
        <v>32</v>
      </c>
      <c r="E9" s="127"/>
      <c r="F9" s="58"/>
    </row>
    <row r="10" spans="1:6" s="1" customFormat="1" ht="30" customHeight="1">
      <c r="A10" s="19" t="s">
        <v>31</v>
      </c>
      <c r="B10" s="58"/>
      <c r="C10" s="17"/>
      <c r="D10" s="126" t="s">
        <v>31</v>
      </c>
      <c r="E10" s="127"/>
      <c r="F10" s="58"/>
    </row>
    <row r="11" spans="1:6" s="1" customFormat="1" ht="30" customHeight="1" thickBot="1">
      <c r="A11" s="20" t="s">
        <v>33</v>
      </c>
      <c r="B11" s="59"/>
      <c r="C11" s="17"/>
      <c r="D11" s="128" t="s">
        <v>33</v>
      </c>
      <c r="E11" s="129"/>
      <c r="F11" s="59"/>
    </row>
    <row r="12" s="1" customFormat="1" ht="9.75" customHeight="1" thickBot="1">
      <c r="C12" s="2"/>
    </row>
    <row r="13" spans="1:6" ht="37.5" customHeight="1" thickBot="1">
      <c r="A13" s="120" t="s">
        <v>44</v>
      </c>
      <c r="B13" s="121"/>
      <c r="C13" s="40" t="s">
        <v>65</v>
      </c>
      <c r="D13" s="36" t="s">
        <v>1</v>
      </c>
      <c r="E13" s="38" t="s">
        <v>71</v>
      </c>
      <c r="F13" s="35" t="s">
        <v>47</v>
      </c>
    </row>
    <row r="14" spans="1:6" ht="18.75" customHeight="1">
      <c r="A14" s="111" t="s">
        <v>7</v>
      </c>
      <c r="B14" s="113"/>
      <c r="C14" s="43" t="s">
        <v>2</v>
      </c>
      <c r="D14" s="60"/>
      <c r="E14" s="56">
        <v>1</v>
      </c>
      <c r="F14" s="69">
        <f aca="true" t="shared" si="0" ref="F14:F19">D14*E14</f>
        <v>0</v>
      </c>
    </row>
    <row r="15" spans="1:6" ht="18.75" customHeight="1">
      <c r="A15" s="111"/>
      <c r="B15" s="114"/>
      <c r="C15" s="46"/>
      <c r="D15" s="61"/>
      <c r="E15" s="63"/>
      <c r="F15" s="69">
        <f t="shared" si="0"/>
        <v>0</v>
      </c>
    </row>
    <row r="16" spans="1:6" ht="18.75" customHeight="1">
      <c r="A16" s="111"/>
      <c r="B16" s="113"/>
      <c r="C16" s="43" t="s">
        <v>2</v>
      </c>
      <c r="D16" s="60"/>
      <c r="E16" s="56">
        <v>1</v>
      </c>
      <c r="F16" s="69">
        <f t="shared" si="0"/>
        <v>0</v>
      </c>
    </row>
    <row r="17" spans="1:6" ht="18.75" customHeight="1">
      <c r="A17" s="111"/>
      <c r="B17" s="114"/>
      <c r="C17" s="46"/>
      <c r="D17" s="61"/>
      <c r="E17" s="63"/>
      <c r="F17" s="69">
        <f t="shared" si="0"/>
        <v>0</v>
      </c>
    </row>
    <row r="18" spans="1:6" s="1" customFormat="1" ht="18.75" customHeight="1">
      <c r="A18" s="111"/>
      <c r="B18" s="113"/>
      <c r="C18" s="43" t="s">
        <v>2</v>
      </c>
      <c r="D18" s="60"/>
      <c r="E18" s="56">
        <v>1</v>
      </c>
      <c r="F18" s="69">
        <f t="shared" si="0"/>
        <v>0</v>
      </c>
    </row>
    <row r="19" spans="1:6" s="1" customFormat="1" ht="18.75" customHeight="1">
      <c r="A19" s="111"/>
      <c r="B19" s="114"/>
      <c r="C19" s="46"/>
      <c r="D19" s="61"/>
      <c r="E19" s="63"/>
      <c r="F19" s="69">
        <f t="shared" si="0"/>
        <v>0</v>
      </c>
    </row>
    <row r="20" spans="1:6" ht="18.75" customHeight="1" thickBot="1">
      <c r="A20" s="112"/>
      <c r="B20" s="44" t="s">
        <v>5</v>
      </c>
      <c r="C20" s="45" t="s">
        <v>2</v>
      </c>
      <c r="D20" s="62"/>
      <c r="E20" s="64"/>
      <c r="F20" s="70">
        <f>SUM(F14,F16,F18)</f>
        <v>0</v>
      </c>
    </row>
    <row r="21" spans="1:6" s="1" customFormat="1" ht="9.75" customHeight="1" thickBot="1">
      <c r="A21" s="24"/>
      <c r="B21" s="18"/>
      <c r="C21" s="25"/>
      <c r="D21" s="26"/>
      <c r="E21" s="26"/>
      <c r="F21" s="27"/>
    </row>
    <row r="22" spans="1:6" s="1" customFormat="1" ht="18.75" customHeight="1" thickBot="1">
      <c r="A22" s="94" t="s">
        <v>43</v>
      </c>
      <c r="B22" s="95"/>
      <c r="C22" s="41" t="s">
        <v>0</v>
      </c>
      <c r="D22" s="115" t="s">
        <v>1</v>
      </c>
      <c r="E22" s="116"/>
      <c r="F22" s="30" t="s">
        <v>4</v>
      </c>
    </row>
    <row r="23" spans="1:6" ht="18.75" customHeight="1">
      <c r="A23" s="96" t="s">
        <v>6</v>
      </c>
      <c r="B23" s="97"/>
      <c r="C23" s="28" t="s">
        <v>2</v>
      </c>
      <c r="D23" s="85"/>
      <c r="E23" s="86"/>
      <c r="F23" s="68"/>
    </row>
    <row r="24" spans="1:7" ht="18.75" customHeight="1">
      <c r="A24" s="98" t="s">
        <v>9</v>
      </c>
      <c r="B24" s="99"/>
      <c r="C24" s="3" t="s">
        <v>2</v>
      </c>
      <c r="D24" s="137"/>
      <c r="E24" s="138"/>
      <c r="F24" s="66"/>
      <c r="G24" s="4"/>
    </row>
    <row r="25" spans="1:6" ht="18.75" customHeight="1">
      <c r="A25" s="100" t="s">
        <v>10</v>
      </c>
      <c r="B25" s="101"/>
      <c r="C25" s="110" t="s">
        <v>2</v>
      </c>
      <c r="D25" s="139"/>
      <c r="E25" s="140"/>
      <c r="F25" s="135"/>
    </row>
    <row r="26" spans="1:6" ht="18.75" customHeight="1">
      <c r="A26" s="100"/>
      <c r="B26" s="101"/>
      <c r="C26" s="110"/>
      <c r="D26" s="141"/>
      <c r="E26" s="142"/>
      <c r="F26" s="136"/>
    </row>
    <row r="27" spans="1:6" ht="18.75" customHeight="1">
      <c r="A27" s="98" t="s">
        <v>8</v>
      </c>
      <c r="B27" s="99"/>
      <c r="C27" s="3" t="s">
        <v>2</v>
      </c>
      <c r="D27" s="137"/>
      <c r="E27" s="138"/>
      <c r="F27" s="66"/>
    </row>
    <row r="28" spans="1:7" s="1" customFormat="1" ht="18.75" customHeight="1" thickBot="1">
      <c r="A28" s="118" t="s">
        <v>36</v>
      </c>
      <c r="B28" s="119"/>
      <c r="C28" s="5" t="s">
        <v>37</v>
      </c>
      <c r="D28" s="133"/>
      <c r="E28" s="134"/>
      <c r="F28" s="67"/>
      <c r="G28" s="4"/>
    </row>
    <row r="29" spans="1:7" s="1" customFormat="1" ht="18.75" customHeight="1" thickBot="1">
      <c r="A29" s="130" t="s">
        <v>38</v>
      </c>
      <c r="B29" s="131"/>
      <c r="C29" s="131"/>
      <c r="D29" s="131"/>
      <c r="E29" s="132"/>
      <c r="F29" s="31" t="s">
        <v>3</v>
      </c>
      <c r="G29" s="4"/>
    </row>
    <row r="30" spans="1:7" s="1" customFormat="1" ht="18.75" customHeight="1">
      <c r="A30" s="143" t="s">
        <v>39</v>
      </c>
      <c r="B30" s="144"/>
      <c r="C30" s="144"/>
      <c r="D30" s="144"/>
      <c r="E30" s="145"/>
      <c r="F30" s="65"/>
      <c r="G30" s="4"/>
    </row>
    <row r="31" spans="1:7" s="1" customFormat="1" ht="18.75" customHeight="1">
      <c r="A31" s="102" t="s">
        <v>40</v>
      </c>
      <c r="B31" s="103"/>
      <c r="C31" s="103"/>
      <c r="D31" s="103"/>
      <c r="E31" s="104"/>
      <c r="F31" s="66"/>
      <c r="G31" s="4"/>
    </row>
    <row r="32" spans="1:7" s="1" customFormat="1" ht="18.75" customHeight="1">
      <c r="A32" s="102" t="s">
        <v>41</v>
      </c>
      <c r="B32" s="103"/>
      <c r="C32" s="103"/>
      <c r="D32" s="103"/>
      <c r="E32" s="104"/>
      <c r="F32" s="66"/>
      <c r="G32" s="4"/>
    </row>
    <row r="33" spans="1:7" s="1" customFormat="1" ht="18.75" customHeight="1" thickBot="1">
      <c r="A33" s="87" t="s">
        <v>42</v>
      </c>
      <c r="B33" s="88"/>
      <c r="C33" s="88"/>
      <c r="D33" s="88"/>
      <c r="E33" s="89"/>
      <c r="F33" s="67"/>
      <c r="G33" s="4"/>
    </row>
    <row r="34" spans="1:7" s="1" customFormat="1" ht="18.75" customHeight="1" thickBot="1">
      <c r="A34" s="90" t="s">
        <v>45</v>
      </c>
      <c r="B34" s="91"/>
      <c r="C34" s="91"/>
      <c r="D34" s="91"/>
      <c r="E34" s="92"/>
      <c r="F34" s="32">
        <f>SUM(F30:F33)/100</f>
        <v>0</v>
      </c>
      <c r="G34" s="4"/>
    </row>
    <row r="35" spans="1:7" s="1" customFormat="1" ht="9.75" customHeight="1" thickBot="1">
      <c r="A35" s="22"/>
      <c r="B35" s="22"/>
      <c r="C35" s="34"/>
      <c r="D35" s="33"/>
      <c r="E35" s="33"/>
      <c r="F35" s="33"/>
      <c r="G35" s="4"/>
    </row>
    <row r="36" spans="1:7" ht="18.75" customHeight="1" thickBot="1">
      <c r="A36" s="94" t="s">
        <v>46</v>
      </c>
      <c r="B36" s="95"/>
      <c r="C36" s="41" t="s">
        <v>0</v>
      </c>
      <c r="D36" s="115" t="s">
        <v>1</v>
      </c>
      <c r="E36" s="116"/>
      <c r="F36" s="30" t="s">
        <v>4</v>
      </c>
      <c r="G36" s="4"/>
    </row>
    <row r="37" spans="1:6" ht="18.75" customHeight="1">
      <c r="A37" s="96" t="s">
        <v>67</v>
      </c>
      <c r="B37" s="97"/>
      <c r="C37" s="28" t="s">
        <v>2</v>
      </c>
      <c r="D37" s="85"/>
      <c r="E37" s="86"/>
      <c r="F37" s="47"/>
    </row>
    <row r="38" spans="1:6" ht="18.75" customHeight="1" thickBot="1">
      <c r="A38" s="98" t="s">
        <v>48</v>
      </c>
      <c r="B38" s="99"/>
      <c r="C38" s="3" t="s">
        <v>2</v>
      </c>
      <c r="D38" s="133"/>
      <c r="E38" s="134"/>
      <c r="F38" s="48"/>
    </row>
    <row r="39" spans="1:6" ht="18.75" customHeight="1" thickBot="1">
      <c r="A39" s="94" t="s">
        <v>49</v>
      </c>
      <c r="B39" s="95"/>
      <c r="C39" s="95"/>
      <c r="D39" s="95"/>
      <c r="E39" s="149"/>
      <c r="F39" s="31" t="s">
        <v>3</v>
      </c>
    </row>
    <row r="40" spans="1:6" ht="18.75" customHeight="1">
      <c r="A40" s="143" t="s">
        <v>51</v>
      </c>
      <c r="B40" s="144"/>
      <c r="C40" s="144"/>
      <c r="D40" s="144"/>
      <c r="E40" s="145"/>
      <c r="F40" s="65"/>
    </row>
    <row r="41" spans="1:6" ht="15" customHeight="1">
      <c r="A41" s="102" t="s">
        <v>50</v>
      </c>
      <c r="B41" s="103"/>
      <c r="C41" s="103"/>
      <c r="D41" s="103"/>
      <c r="E41" s="104"/>
      <c r="F41" s="66"/>
    </row>
    <row r="42" spans="1:6" ht="15" customHeight="1">
      <c r="A42" s="102" t="s">
        <v>52</v>
      </c>
      <c r="B42" s="103"/>
      <c r="C42" s="103"/>
      <c r="D42" s="103"/>
      <c r="E42" s="104"/>
      <c r="F42" s="66"/>
    </row>
    <row r="43" spans="1:6" s="1" customFormat="1" ht="15" customHeight="1">
      <c r="A43" s="150" t="s">
        <v>68</v>
      </c>
      <c r="B43" s="151"/>
      <c r="C43" s="151"/>
      <c r="D43" s="151"/>
      <c r="E43" s="152"/>
      <c r="F43" s="67"/>
    </row>
    <row r="44" spans="1:6" s="1" customFormat="1" ht="15" customHeight="1" thickBot="1">
      <c r="A44" s="153" t="s">
        <v>53</v>
      </c>
      <c r="B44" s="154"/>
      <c r="C44" s="154"/>
      <c r="D44" s="154"/>
      <c r="E44" s="155"/>
      <c r="F44" s="67"/>
    </row>
    <row r="45" spans="1:6" ht="16.5" thickBot="1">
      <c r="A45" s="90" t="s">
        <v>45</v>
      </c>
      <c r="B45" s="91"/>
      <c r="C45" s="91"/>
      <c r="D45" s="91"/>
      <c r="E45" s="92"/>
      <c r="F45" s="32">
        <f>SUM(F40:F44)/100</f>
        <v>0</v>
      </c>
    </row>
    <row r="46" ht="9.75" customHeight="1" thickBot="1"/>
    <row r="47" spans="1:6" ht="15.75" thickBot="1">
      <c r="A47" s="94" t="s">
        <v>121</v>
      </c>
      <c r="B47" s="95"/>
      <c r="C47" s="41" t="s">
        <v>0</v>
      </c>
      <c r="D47" s="115" t="s">
        <v>1</v>
      </c>
      <c r="E47" s="116"/>
      <c r="F47" s="30" t="s">
        <v>4</v>
      </c>
    </row>
    <row r="48" spans="1:6" ht="15">
      <c r="A48" s="96" t="s">
        <v>54</v>
      </c>
      <c r="B48" s="97"/>
      <c r="C48" s="28" t="s">
        <v>2</v>
      </c>
      <c r="D48" s="85"/>
      <c r="E48" s="86"/>
      <c r="F48" s="47"/>
    </row>
    <row r="49" spans="1:6" ht="15">
      <c r="A49" s="98" t="s">
        <v>55</v>
      </c>
      <c r="B49" s="99"/>
      <c r="C49" s="3" t="s">
        <v>2</v>
      </c>
      <c r="D49" s="137"/>
      <c r="E49" s="138"/>
      <c r="F49" s="48"/>
    </row>
    <row r="50" spans="1:6" ht="15" customHeight="1">
      <c r="A50" s="148" t="s">
        <v>11</v>
      </c>
      <c r="B50" s="148"/>
      <c r="C50" s="110" t="s">
        <v>2</v>
      </c>
      <c r="D50" s="139"/>
      <c r="E50" s="140"/>
      <c r="F50" s="135"/>
    </row>
    <row r="51" spans="1:6" ht="15.75" thickBot="1">
      <c r="A51" s="148"/>
      <c r="B51" s="148"/>
      <c r="C51" s="110"/>
      <c r="D51" s="156"/>
      <c r="E51" s="157"/>
      <c r="F51" s="136"/>
    </row>
    <row r="52" spans="1:6" ht="15.75" thickBot="1">
      <c r="A52" s="130" t="s">
        <v>122</v>
      </c>
      <c r="B52" s="131"/>
      <c r="C52" s="131"/>
      <c r="D52" s="131"/>
      <c r="E52" s="132"/>
      <c r="F52" s="31" t="s">
        <v>3</v>
      </c>
    </row>
    <row r="53" spans="1:6" ht="15">
      <c r="A53" s="143" t="s">
        <v>56</v>
      </c>
      <c r="B53" s="144"/>
      <c r="C53" s="144"/>
      <c r="D53" s="144"/>
      <c r="E53" s="145"/>
      <c r="F53" s="65"/>
    </row>
    <row r="54" spans="1:6" ht="15">
      <c r="A54" s="102" t="s">
        <v>57</v>
      </c>
      <c r="B54" s="103"/>
      <c r="C54" s="103"/>
      <c r="D54" s="103"/>
      <c r="E54" s="104"/>
      <c r="F54" s="66"/>
    </row>
    <row r="55" spans="1:6" ht="15.75" thickBot="1">
      <c r="A55" s="87" t="s">
        <v>58</v>
      </c>
      <c r="B55" s="88"/>
      <c r="C55" s="88"/>
      <c r="D55" s="88"/>
      <c r="E55" s="89"/>
      <c r="F55" s="66"/>
    </row>
    <row r="56" spans="1:6" ht="16.5" thickBot="1">
      <c r="A56" s="90" t="s">
        <v>45</v>
      </c>
      <c r="B56" s="91"/>
      <c r="C56" s="91"/>
      <c r="D56" s="91"/>
      <c r="E56" s="92"/>
      <c r="F56" s="32">
        <f>SUM(F53:F55)/100</f>
        <v>0</v>
      </c>
    </row>
    <row r="57" ht="9.75" customHeight="1" thickBot="1"/>
    <row r="58" spans="1:6" ht="15.75" thickBot="1">
      <c r="A58" s="94" t="s">
        <v>59</v>
      </c>
      <c r="B58" s="95"/>
      <c r="C58" s="41" t="s">
        <v>0</v>
      </c>
      <c r="D58" s="115" t="s">
        <v>1</v>
      </c>
      <c r="E58" s="116"/>
      <c r="F58" s="30" t="s">
        <v>4</v>
      </c>
    </row>
    <row r="59" spans="1:6" ht="15">
      <c r="A59" s="96" t="s">
        <v>60</v>
      </c>
      <c r="B59" s="97"/>
      <c r="C59" s="28" t="s">
        <v>61</v>
      </c>
      <c r="D59" s="85"/>
      <c r="E59" s="86"/>
      <c r="F59" s="47"/>
    </row>
    <row r="60" spans="1:6" ht="15">
      <c r="A60" s="98" t="s">
        <v>62</v>
      </c>
      <c r="B60" s="99"/>
      <c r="C60" s="3" t="s">
        <v>3</v>
      </c>
      <c r="D60" s="137"/>
      <c r="E60" s="138"/>
      <c r="F60" s="48"/>
    </row>
    <row r="61" spans="1:6" ht="15">
      <c r="A61" s="100" t="s">
        <v>123</v>
      </c>
      <c r="B61" s="101"/>
      <c r="C61" s="23" t="s">
        <v>3</v>
      </c>
      <c r="D61" s="137"/>
      <c r="E61" s="138"/>
      <c r="F61" s="49"/>
    </row>
    <row r="62" spans="1:7" ht="15">
      <c r="A62" s="98" t="s">
        <v>63</v>
      </c>
      <c r="B62" s="99"/>
      <c r="C62" s="3" t="s">
        <v>3</v>
      </c>
      <c r="D62" s="137"/>
      <c r="E62" s="138"/>
      <c r="F62" s="66"/>
      <c r="G62" s="25"/>
    </row>
    <row r="63" spans="1:7" ht="15.75" thickBot="1">
      <c r="A63" s="146" t="s">
        <v>64</v>
      </c>
      <c r="B63" s="147"/>
      <c r="C63" s="37" t="s">
        <v>3</v>
      </c>
      <c r="D63" s="133"/>
      <c r="E63" s="134"/>
      <c r="F63" s="71"/>
      <c r="G63" s="25"/>
    </row>
    <row r="64" spans="1:7" ht="15">
      <c r="A64" s="18"/>
      <c r="B64" s="18"/>
      <c r="C64" s="93"/>
      <c r="D64" s="18"/>
      <c r="E64" s="18"/>
      <c r="F64" s="18"/>
      <c r="G64" s="25"/>
    </row>
    <row r="65" spans="1:3" ht="15">
      <c r="A65" s="18"/>
      <c r="B65" s="18"/>
      <c r="C65" s="93"/>
    </row>
    <row r="1000" spans="53:60" ht="15">
      <c r="BA1000" s="6" t="s">
        <v>96</v>
      </c>
      <c r="BB1000" s="6" t="s">
        <v>72</v>
      </c>
      <c r="BC1000" s="6" t="s">
        <v>72</v>
      </c>
      <c r="BD1000" s="6" t="s">
        <v>97</v>
      </c>
      <c r="BF1000" s="6" t="s">
        <v>101</v>
      </c>
      <c r="BH1000" s="6" t="s">
        <v>110</v>
      </c>
    </row>
    <row r="1001" spans="53:60" ht="30">
      <c r="BA1001" s="1" t="s">
        <v>73</v>
      </c>
      <c r="BB1001" s="42" t="s">
        <v>74</v>
      </c>
      <c r="BC1001" s="1"/>
      <c r="BD1001" s="42" t="s">
        <v>98</v>
      </c>
      <c r="BF1001" s="1" t="s">
        <v>99</v>
      </c>
      <c r="BH1001" t="s">
        <v>111</v>
      </c>
    </row>
    <row r="1002" spans="53:60" ht="15">
      <c r="BA1002" s="1" t="s">
        <v>75</v>
      </c>
      <c r="BB1002" s="42" t="s">
        <v>74</v>
      </c>
      <c r="BC1002" s="1"/>
      <c r="BD1002" s="42" t="s">
        <v>58</v>
      </c>
      <c r="BF1002" s="1" t="s">
        <v>98</v>
      </c>
      <c r="BH1002" t="s">
        <v>112</v>
      </c>
    </row>
    <row r="1003" spans="53:60" ht="15">
      <c r="BA1003" s="1" t="s">
        <v>76</v>
      </c>
      <c r="BB1003" s="42" t="s">
        <v>74</v>
      </c>
      <c r="BC1003" s="1"/>
      <c r="BD1003" s="42" t="s">
        <v>99</v>
      </c>
      <c r="BF1003" s="1" t="s">
        <v>58</v>
      </c>
      <c r="BH1003" t="s">
        <v>113</v>
      </c>
    </row>
    <row r="1004" spans="53:60" ht="15">
      <c r="BA1004" s="42" t="s">
        <v>100</v>
      </c>
      <c r="BB1004" s="42" t="s">
        <v>95</v>
      </c>
      <c r="BC1004" s="1" t="s">
        <v>2</v>
      </c>
      <c r="BD1004" s="42" t="s">
        <v>99</v>
      </c>
      <c r="BF1004" s="1" t="s">
        <v>94</v>
      </c>
      <c r="BH1004" t="s">
        <v>114</v>
      </c>
    </row>
    <row r="1005" spans="47:60" ht="15">
      <c r="AU1005" t="s">
        <v>107</v>
      </c>
      <c r="BA1005" s="42" t="s">
        <v>125</v>
      </c>
      <c r="BB1005" s="42" t="s">
        <v>95</v>
      </c>
      <c r="BC1005" s="1" t="s">
        <v>2</v>
      </c>
      <c r="BD1005" s="42" t="s">
        <v>99</v>
      </c>
      <c r="BH1005" t="s">
        <v>115</v>
      </c>
    </row>
    <row r="1006" spans="47:60" ht="30">
      <c r="AU1006" t="s">
        <v>108</v>
      </c>
      <c r="AV1006" s="1" t="str">
        <f>IF(C15="",$BA$1001:$BA$1023,$BA$1109)</f>
        <v>Čierne uhlie</v>
      </c>
      <c r="BA1006" s="1" t="s">
        <v>77</v>
      </c>
      <c r="BB1006" s="42" t="s">
        <v>74</v>
      </c>
      <c r="BC1006" s="1"/>
      <c r="BD1006" s="42" t="s">
        <v>98</v>
      </c>
      <c r="BH1006" t="s">
        <v>116</v>
      </c>
    </row>
    <row r="1007" spans="47:60" ht="15">
      <c r="AU1007" t="s">
        <v>109</v>
      </c>
      <c r="BA1007" s="1" t="s">
        <v>78</v>
      </c>
      <c r="BB1007" s="42" t="s">
        <v>74</v>
      </c>
      <c r="BC1007" s="1"/>
      <c r="BD1007" s="42" t="s">
        <v>99</v>
      </c>
      <c r="BH1007" t="s">
        <v>117</v>
      </c>
    </row>
    <row r="1008" spans="47:60" ht="15">
      <c r="AU1008" t="s">
        <v>102</v>
      </c>
      <c r="AV1008" s="1" t="s">
        <v>125</v>
      </c>
      <c r="BA1008" s="1" t="s">
        <v>79</v>
      </c>
      <c r="BB1008" s="42" t="s">
        <v>74</v>
      </c>
      <c r="BC1008" s="1"/>
      <c r="BD1008" s="42" t="s">
        <v>99</v>
      </c>
      <c r="BH1008" t="s">
        <v>118</v>
      </c>
    </row>
    <row r="1009" spans="47:60" ht="15">
      <c r="AU1009" t="s">
        <v>103</v>
      </c>
      <c r="AV1009" t="e">
        <f>IF(AV1008="biometán",$BB$1004:$BC$1004,IF($AV$1008="bioplyn",$BB$1005:$BC$1005,INDEX($BA$1001:$BB$1023,MATCH($AV$1008,$BA$1001:$BA$1023,0),2)))</f>
        <v>#VALUE!</v>
      </c>
      <c r="BA1009" s="1" t="s">
        <v>80</v>
      </c>
      <c r="BB1009" s="42" t="s">
        <v>74</v>
      </c>
      <c r="BC1009" s="1"/>
      <c r="BD1009" s="42" t="s">
        <v>99</v>
      </c>
      <c r="BH1009" t="s">
        <v>119</v>
      </c>
    </row>
    <row r="1010" spans="47:60" ht="15">
      <c r="AU1010" t="s">
        <v>104</v>
      </c>
      <c r="AV1010" t="s">
        <v>2</v>
      </c>
      <c r="BA1010" s="1" t="s">
        <v>81</v>
      </c>
      <c r="BB1010" s="42" t="s">
        <v>2</v>
      </c>
      <c r="BC1010" s="1"/>
      <c r="BD1010" s="42" t="s">
        <v>58</v>
      </c>
      <c r="BH1010" t="s">
        <v>120</v>
      </c>
    </row>
    <row r="1011" spans="53:60" ht="30">
      <c r="BA1011" s="1" t="s">
        <v>82</v>
      </c>
      <c r="BB1011" s="42" t="s">
        <v>74</v>
      </c>
      <c r="BC1011" s="1"/>
      <c r="BD1011" s="42" t="s">
        <v>98</v>
      </c>
      <c r="BH1011" t="s">
        <v>58</v>
      </c>
    </row>
    <row r="1012" spans="53:56" ht="30">
      <c r="BA1012" s="1" t="s">
        <v>83</v>
      </c>
      <c r="BB1012" s="42" t="s">
        <v>74</v>
      </c>
      <c r="BC1012" s="1"/>
      <c r="BD1012" s="42" t="s">
        <v>98</v>
      </c>
    </row>
    <row r="1013" spans="53:56" ht="30">
      <c r="BA1013" s="1" t="s">
        <v>84</v>
      </c>
      <c r="BB1013" s="42" t="s">
        <v>74</v>
      </c>
      <c r="BC1013" s="1"/>
      <c r="BD1013" s="42" t="s">
        <v>98</v>
      </c>
    </row>
    <row r="1014" spans="53:56" ht="30">
      <c r="BA1014" s="1" t="s">
        <v>85</v>
      </c>
      <c r="BB1014" s="42" t="s">
        <v>74</v>
      </c>
      <c r="BC1014" s="1"/>
      <c r="BD1014" s="42" t="s">
        <v>98</v>
      </c>
    </row>
    <row r="1015" spans="53:56" ht="30">
      <c r="BA1015" s="1" t="s">
        <v>86</v>
      </c>
      <c r="BB1015" s="42" t="s">
        <v>74</v>
      </c>
      <c r="BC1015" s="1"/>
      <c r="BD1015" s="42" t="s">
        <v>98</v>
      </c>
    </row>
    <row r="1016" spans="53:56" ht="15">
      <c r="BA1016" s="1" t="s">
        <v>87</v>
      </c>
      <c r="BB1016" s="42" t="s">
        <v>74</v>
      </c>
      <c r="BC1016" s="1"/>
      <c r="BD1016" s="42" t="s">
        <v>94</v>
      </c>
    </row>
    <row r="1017" spans="53:56" ht="30">
      <c r="BA1017" s="1" t="s">
        <v>88</v>
      </c>
      <c r="BB1017" s="42" t="s">
        <v>74</v>
      </c>
      <c r="BC1017" s="1"/>
      <c r="BD1017" s="42" t="s">
        <v>98</v>
      </c>
    </row>
    <row r="1018" spans="53:56" ht="30">
      <c r="BA1018" s="1" t="s">
        <v>89</v>
      </c>
      <c r="BB1018" s="42" t="s">
        <v>74</v>
      </c>
      <c r="BC1018" s="1"/>
      <c r="BD1018" s="42" t="s">
        <v>98</v>
      </c>
    </row>
    <row r="1019" spans="53:56" ht="30">
      <c r="BA1019" s="1" t="s">
        <v>90</v>
      </c>
      <c r="BB1019" s="42" t="s">
        <v>74</v>
      </c>
      <c r="BC1019" s="1"/>
      <c r="BD1019" s="42" t="s">
        <v>98</v>
      </c>
    </row>
    <row r="1020" spans="53:56" ht="30">
      <c r="BA1020" s="1" t="s">
        <v>91</v>
      </c>
      <c r="BB1020" s="42" t="s">
        <v>74</v>
      </c>
      <c r="BC1020" s="1"/>
      <c r="BD1020" s="42" t="s">
        <v>98</v>
      </c>
    </row>
    <row r="1021" spans="53:56" ht="15">
      <c r="BA1021" s="1" t="s">
        <v>92</v>
      </c>
      <c r="BB1021" s="42" t="s">
        <v>74</v>
      </c>
      <c r="BC1021" s="1"/>
      <c r="BD1021" s="42" t="s">
        <v>94</v>
      </c>
    </row>
    <row r="1022" spans="53:56" ht="30">
      <c r="BA1022" s="1" t="s">
        <v>93</v>
      </c>
      <c r="BB1022" s="42" t="s">
        <v>74</v>
      </c>
      <c r="BC1022" s="1"/>
      <c r="BD1022" s="42" t="s">
        <v>98</v>
      </c>
    </row>
    <row r="1023" spans="53:56" ht="15">
      <c r="BA1023" s="1" t="s">
        <v>94</v>
      </c>
      <c r="BB1023" s="42" t="s">
        <v>95</v>
      </c>
      <c r="BC1023" s="1"/>
      <c r="BD1023" s="42" t="s">
        <v>94</v>
      </c>
    </row>
  </sheetData>
  <sheetProtection/>
  <mergeCells count="75">
    <mergeCell ref="D59:E59"/>
    <mergeCell ref="D60:E60"/>
    <mergeCell ref="A53:E53"/>
    <mergeCell ref="A54:E54"/>
    <mergeCell ref="A55:E55"/>
    <mergeCell ref="A56:E56"/>
    <mergeCell ref="D58:E58"/>
    <mergeCell ref="A39:E39"/>
    <mergeCell ref="A40:E40"/>
    <mergeCell ref="A43:E43"/>
    <mergeCell ref="A44:E44"/>
    <mergeCell ref="A45:E45"/>
    <mergeCell ref="A62:B62"/>
    <mergeCell ref="D47:E47"/>
    <mergeCell ref="D48:E48"/>
    <mergeCell ref="D49:E49"/>
    <mergeCell ref="D50:E51"/>
    <mergeCell ref="A63:B63"/>
    <mergeCell ref="D61:E61"/>
    <mergeCell ref="F50:F51"/>
    <mergeCell ref="A47:B47"/>
    <mergeCell ref="A48:B48"/>
    <mergeCell ref="A49:B49"/>
    <mergeCell ref="C50:C51"/>
    <mergeCell ref="D62:E62"/>
    <mergeCell ref="D63:E63"/>
    <mergeCell ref="A50:B51"/>
    <mergeCell ref="A52:E52"/>
    <mergeCell ref="A27:B27"/>
    <mergeCell ref="A24:B24"/>
    <mergeCell ref="F25:F26"/>
    <mergeCell ref="A38:B38"/>
    <mergeCell ref="D24:E24"/>
    <mergeCell ref="D25:E26"/>
    <mergeCell ref="D27:E27"/>
    <mergeCell ref="D28:E28"/>
    <mergeCell ref="A30:E30"/>
    <mergeCell ref="A31:E31"/>
    <mergeCell ref="A29:E29"/>
    <mergeCell ref="A32:E32"/>
    <mergeCell ref="D36:E36"/>
    <mergeCell ref="D37:E37"/>
    <mergeCell ref="D38:E38"/>
    <mergeCell ref="A36:B36"/>
    <mergeCell ref="A37:B37"/>
    <mergeCell ref="B3:F3"/>
    <mergeCell ref="A28:B28"/>
    <mergeCell ref="A13:B13"/>
    <mergeCell ref="B18:B19"/>
    <mergeCell ref="D6:E6"/>
    <mergeCell ref="D7:E7"/>
    <mergeCell ref="D8:E8"/>
    <mergeCell ref="D9:E9"/>
    <mergeCell ref="D10:E10"/>
    <mergeCell ref="D11:E11"/>
    <mergeCell ref="A5:B5"/>
    <mergeCell ref="D5:F5"/>
    <mergeCell ref="C25:C26"/>
    <mergeCell ref="A25:B26"/>
    <mergeCell ref="A14:A20"/>
    <mergeCell ref="A22:B22"/>
    <mergeCell ref="B14:B15"/>
    <mergeCell ref="B16:B17"/>
    <mergeCell ref="A23:B23"/>
    <mergeCell ref="D22:E22"/>
    <mergeCell ref="D23:E23"/>
    <mergeCell ref="A33:E33"/>
    <mergeCell ref="A34:E34"/>
    <mergeCell ref="C64:C65"/>
    <mergeCell ref="A58:B58"/>
    <mergeCell ref="A59:B59"/>
    <mergeCell ref="A60:B60"/>
    <mergeCell ref="A61:B61"/>
    <mergeCell ref="A41:E41"/>
    <mergeCell ref="A42:E42"/>
  </mergeCells>
  <dataValidations count="6">
    <dataValidation type="list" allowBlank="1" showInputMessage="1" showErrorMessage="1" sqref="B3:F3">
      <formula1>$BH$1001:$BH$1011</formula1>
    </dataValidation>
    <dataValidation type="whole" operator="greaterThanOrEqual" allowBlank="1" showInputMessage="1" showErrorMessage="1" sqref="B6 F6">
      <formula1>1500</formula1>
    </dataValidation>
    <dataValidation type="decimal" operator="greaterThanOrEqual" allowBlank="1" showInputMessage="1" showErrorMessage="1" sqref="B7:B11 F7:F11 D14:D19 E17 D59:E63 E15 D23:E28 F30:F33 D37:E38 F40:F44 D48:E51 F53:F55 E19">
      <formula1>0</formula1>
    </dataValidation>
    <dataValidation type="list" allowBlank="1" showInputMessage="1" showErrorMessage="1" promptTitle="Energonosič" prompt="Vyberte zo zoznamu.&#10;Ak chcete zmeniť Energonosič, bunka napravo (merná jednotka) musí byť prázdna." errorTitle="Nesprávna voľba" error="Prosím vyberte zo zoznamu ponúkaných energonosičov." sqref="B14:B19">
      <formula1>IF(C15="",$BA$1001:$BA$1023,$BA$1109)</formula1>
    </dataValidation>
    <dataValidation type="list" allowBlank="1" showInputMessage="1" showErrorMessage="1" sqref="AV1010">
      <formula1>IF(AV1008="biometán",$BB$1004:$BC$1004,IF($AV$1008="bioplyn",$BB$1005:$BC$1005,INDEX($BA$1001:$BB$1023,MATCH($AV$1008,$BA$1001:$BA$1023,0),2)))</formula1>
    </dataValidation>
    <dataValidation type="list" allowBlank="1" showInputMessage="1" showErrorMessage="1" promptTitle="Merná jednotka" prompt="Vyberte zo zoznamu.&#10;Ak chcete zmeniť Energonosič v tomto riadku, v bunke merná jednotka stlačte klávesu &quot;DELETE&quot; a potom zmeňte Energonosič." sqref="C15 C17 C19">
      <formula1>IF(B14="biometán",$BB$1004:$BC$1004,IF(B14="bioplyn",$BB$1005:$BC$1005,INDEX($BA$1001:$BB$1023,MATCH(B14,$BA$1001:$BA$1023,0),2)))</formula1>
    </dataValidation>
  </dataValidation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H1023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2.8515625" style="1" customWidth="1"/>
    <col min="2" max="2" width="24.421875" style="1" customWidth="1"/>
    <col min="3" max="3" width="7.57421875" style="2" customWidth="1"/>
    <col min="4" max="4" width="13.28125" style="1" customWidth="1"/>
    <col min="5" max="5" width="9.7109375" style="1" customWidth="1"/>
    <col min="6" max="6" width="19.7109375" style="1" customWidth="1"/>
    <col min="7" max="7" width="9.140625" style="1" customWidth="1"/>
    <col min="8" max="8" width="11.8515625" style="1" bestFit="1" customWidth="1"/>
    <col min="9" max="46" width="9.140625" style="1" customWidth="1"/>
    <col min="47" max="47" width="20.00390625" style="1" customWidth="1"/>
    <col min="48" max="48" width="17.28125" style="1" customWidth="1"/>
    <col min="49" max="49" width="14.140625" style="1" bestFit="1" customWidth="1"/>
    <col min="50" max="52" width="9.140625" style="1" customWidth="1"/>
    <col min="53" max="53" width="27.57421875" style="1" bestFit="1" customWidth="1"/>
    <col min="54" max="55" width="10.421875" style="1" bestFit="1" customWidth="1"/>
    <col min="56" max="56" width="29.8515625" style="1" bestFit="1" customWidth="1"/>
    <col min="57" max="57" width="9.140625" style="1" customWidth="1"/>
    <col min="58" max="58" width="47.140625" style="1" bestFit="1" customWidth="1"/>
    <col min="59" max="16384" width="9.140625" style="1" customWidth="1"/>
  </cols>
  <sheetData>
    <row r="1" ht="15"/>
    <row r="2" spans="1:2" ht="15" customHeight="1">
      <c r="A2" s="6" t="s">
        <v>66</v>
      </c>
      <c r="B2" s="50"/>
    </row>
    <row r="3" spans="1:6" ht="15">
      <c r="A3" s="6" t="s">
        <v>34</v>
      </c>
      <c r="B3" s="117"/>
      <c r="C3" s="117"/>
      <c r="D3" s="117"/>
      <c r="E3" s="117"/>
      <c r="F3" s="117"/>
    </row>
    <row r="4" spans="2:3" ht="15.75" thickBot="1">
      <c r="B4" s="16"/>
      <c r="C4" s="16"/>
    </row>
    <row r="5" spans="1:6" ht="15.75" thickBot="1">
      <c r="A5" s="105" t="s">
        <v>27</v>
      </c>
      <c r="B5" s="106"/>
      <c r="C5" s="17"/>
      <c r="D5" s="107" t="s">
        <v>35</v>
      </c>
      <c r="E5" s="108"/>
      <c r="F5" s="109"/>
    </row>
    <row r="6" spans="1:6" ht="15" customHeight="1">
      <c r="A6" s="21" t="s">
        <v>28</v>
      </c>
      <c r="B6" s="54"/>
      <c r="C6" s="17"/>
      <c r="D6" s="122" t="s">
        <v>28</v>
      </c>
      <c r="E6" s="123"/>
      <c r="F6" s="54"/>
    </row>
    <row r="7" spans="1:6" ht="15" customHeight="1">
      <c r="A7" s="19" t="s">
        <v>29</v>
      </c>
      <c r="B7" s="55"/>
      <c r="C7" s="17"/>
      <c r="D7" s="124" t="s">
        <v>29</v>
      </c>
      <c r="E7" s="125"/>
      <c r="F7" s="55"/>
    </row>
    <row r="8" spans="1:6" ht="15" customHeight="1">
      <c r="A8" s="19" t="s">
        <v>30</v>
      </c>
      <c r="B8" s="58"/>
      <c r="C8" s="17"/>
      <c r="D8" s="126" t="s">
        <v>30</v>
      </c>
      <c r="E8" s="127"/>
      <c r="F8" s="58"/>
    </row>
    <row r="9" spans="1:6" ht="30" customHeight="1">
      <c r="A9" s="19" t="s">
        <v>32</v>
      </c>
      <c r="B9" s="58"/>
      <c r="C9" s="17"/>
      <c r="D9" s="126" t="s">
        <v>32</v>
      </c>
      <c r="E9" s="127"/>
      <c r="F9" s="58"/>
    </row>
    <row r="10" spans="1:6" ht="30" customHeight="1">
      <c r="A10" s="19" t="s">
        <v>31</v>
      </c>
      <c r="B10" s="58"/>
      <c r="C10" s="17"/>
      <c r="D10" s="126" t="s">
        <v>31</v>
      </c>
      <c r="E10" s="127"/>
      <c r="F10" s="58"/>
    </row>
    <row r="11" spans="1:6" ht="30" customHeight="1" thickBot="1">
      <c r="A11" s="20" t="s">
        <v>33</v>
      </c>
      <c r="B11" s="59"/>
      <c r="C11" s="17"/>
      <c r="D11" s="128" t="s">
        <v>33</v>
      </c>
      <c r="E11" s="129"/>
      <c r="F11" s="59"/>
    </row>
    <row r="12" ht="9.75" customHeight="1" thickBot="1"/>
    <row r="13" spans="1:6" ht="37.5" customHeight="1" thickBot="1">
      <c r="A13" s="120" t="s">
        <v>44</v>
      </c>
      <c r="B13" s="121"/>
      <c r="C13" s="40" t="s">
        <v>65</v>
      </c>
      <c r="D13" s="36" t="s">
        <v>1</v>
      </c>
      <c r="E13" s="38" t="s">
        <v>71</v>
      </c>
      <c r="F13" s="35" t="s">
        <v>47</v>
      </c>
    </row>
    <row r="14" spans="1:6" ht="18.75" customHeight="1">
      <c r="A14" s="111" t="s">
        <v>7</v>
      </c>
      <c r="B14" s="113"/>
      <c r="C14" s="43" t="s">
        <v>2</v>
      </c>
      <c r="D14" s="60"/>
      <c r="E14" s="56">
        <v>1</v>
      </c>
      <c r="F14" s="69">
        <f aca="true" t="shared" si="0" ref="F14:F19">D14*E14</f>
        <v>0</v>
      </c>
    </row>
    <row r="15" spans="1:6" ht="18.75" customHeight="1">
      <c r="A15" s="111"/>
      <c r="B15" s="114"/>
      <c r="C15" s="46"/>
      <c r="D15" s="61"/>
      <c r="E15" s="63"/>
      <c r="F15" s="69">
        <f t="shared" si="0"/>
        <v>0</v>
      </c>
    </row>
    <row r="16" spans="1:6" ht="18.75" customHeight="1">
      <c r="A16" s="111"/>
      <c r="B16" s="113"/>
      <c r="C16" s="43" t="s">
        <v>2</v>
      </c>
      <c r="D16" s="60"/>
      <c r="E16" s="56">
        <v>1</v>
      </c>
      <c r="F16" s="69">
        <f t="shared" si="0"/>
        <v>0</v>
      </c>
    </row>
    <row r="17" spans="1:6" ht="18.75" customHeight="1">
      <c r="A17" s="111"/>
      <c r="B17" s="114"/>
      <c r="C17" s="46"/>
      <c r="D17" s="61"/>
      <c r="E17" s="63"/>
      <c r="F17" s="69">
        <f t="shared" si="0"/>
        <v>0</v>
      </c>
    </row>
    <row r="18" spans="1:6" ht="18.75" customHeight="1">
      <c r="A18" s="111"/>
      <c r="B18" s="113"/>
      <c r="C18" s="43" t="s">
        <v>2</v>
      </c>
      <c r="D18" s="60"/>
      <c r="E18" s="56">
        <v>1</v>
      </c>
      <c r="F18" s="69">
        <f t="shared" si="0"/>
        <v>0</v>
      </c>
    </row>
    <row r="19" spans="1:6" ht="18.75" customHeight="1">
      <c r="A19" s="111"/>
      <c r="B19" s="114"/>
      <c r="C19" s="46"/>
      <c r="D19" s="61"/>
      <c r="E19" s="63"/>
      <c r="F19" s="69">
        <f t="shared" si="0"/>
        <v>0</v>
      </c>
    </row>
    <row r="20" spans="1:6" ht="18.75" customHeight="1" thickBot="1">
      <c r="A20" s="112"/>
      <c r="B20" s="44" t="s">
        <v>5</v>
      </c>
      <c r="C20" s="45" t="s">
        <v>2</v>
      </c>
      <c r="D20" s="62"/>
      <c r="E20" s="64"/>
      <c r="F20" s="70">
        <f>SUM(F14,F16,F18)</f>
        <v>0</v>
      </c>
    </row>
    <row r="21" spans="1:6" ht="9.75" customHeight="1" thickBot="1">
      <c r="A21" s="24"/>
      <c r="B21" s="18"/>
      <c r="C21" s="25"/>
      <c r="D21" s="26"/>
      <c r="E21" s="26"/>
      <c r="F21" s="27"/>
    </row>
    <row r="22" spans="1:6" ht="18.75" customHeight="1" thickBot="1">
      <c r="A22" s="94" t="s">
        <v>43</v>
      </c>
      <c r="B22" s="95"/>
      <c r="C22" s="41" t="s">
        <v>0</v>
      </c>
      <c r="D22" s="115" t="s">
        <v>1</v>
      </c>
      <c r="E22" s="116"/>
      <c r="F22" s="30" t="s">
        <v>4</v>
      </c>
    </row>
    <row r="23" spans="1:6" ht="18.75" customHeight="1">
      <c r="A23" s="96" t="s">
        <v>6</v>
      </c>
      <c r="B23" s="97"/>
      <c r="C23" s="28" t="s">
        <v>2</v>
      </c>
      <c r="D23" s="85"/>
      <c r="E23" s="86"/>
      <c r="F23" s="68"/>
    </row>
    <row r="24" spans="1:7" ht="18.75" customHeight="1">
      <c r="A24" s="98" t="s">
        <v>9</v>
      </c>
      <c r="B24" s="99"/>
      <c r="C24" s="3" t="s">
        <v>2</v>
      </c>
      <c r="D24" s="137"/>
      <c r="E24" s="138"/>
      <c r="F24" s="66"/>
      <c r="G24" s="4"/>
    </row>
    <row r="25" spans="1:6" ht="18.75" customHeight="1">
      <c r="A25" s="100" t="s">
        <v>10</v>
      </c>
      <c r="B25" s="101"/>
      <c r="C25" s="110" t="s">
        <v>2</v>
      </c>
      <c r="D25" s="139"/>
      <c r="E25" s="140"/>
      <c r="F25" s="135"/>
    </row>
    <row r="26" spans="1:6" ht="18.75" customHeight="1">
      <c r="A26" s="100"/>
      <c r="B26" s="101"/>
      <c r="C26" s="110"/>
      <c r="D26" s="141"/>
      <c r="E26" s="142"/>
      <c r="F26" s="136"/>
    </row>
    <row r="27" spans="1:6" ht="18.75" customHeight="1">
      <c r="A27" s="98" t="s">
        <v>8</v>
      </c>
      <c r="B27" s="99"/>
      <c r="C27" s="3" t="s">
        <v>2</v>
      </c>
      <c r="D27" s="137"/>
      <c r="E27" s="138"/>
      <c r="F27" s="66"/>
    </row>
    <row r="28" spans="1:7" ht="18.75" customHeight="1" thickBot="1">
      <c r="A28" s="118" t="s">
        <v>36</v>
      </c>
      <c r="B28" s="119"/>
      <c r="C28" s="5" t="s">
        <v>37</v>
      </c>
      <c r="D28" s="133"/>
      <c r="E28" s="134"/>
      <c r="F28" s="67"/>
      <c r="G28" s="4"/>
    </row>
    <row r="29" spans="1:7" ht="18.75" customHeight="1" thickBot="1">
      <c r="A29" s="130" t="s">
        <v>38</v>
      </c>
      <c r="B29" s="131"/>
      <c r="C29" s="131"/>
      <c r="D29" s="131"/>
      <c r="E29" s="132"/>
      <c r="F29" s="31" t="s">
        <v>3</v>
      </c>
      <c r="G29" s="4"/>
    </row>
    <row r="30" spans="1:7" ht="18.75" customHeight="1">
      <c r="A30" s="143" t="s">
        <v>39</v>
      </c>
      <c r="B30" s="144"/>
      <c r="C30" s="144"/>
      <c r="D30" s="144"/>
      <c r="E30" s="145"/>
      <c r="F30" s="65"/>
      <c r="G30" s="4"/>
    </row>
    <row r="31" spans="1:7" ht="18.75" customHeight="1">
      <c r="A31" s="102" t="s">
        <v>40</v>
      </c>
      <c r="B31" s="103"/>
      <c r="C31" s="103"/>
      <c r="D31" s="103"/>
      <c r="E31" s="104"/>
      <c r="F31" s="66"/>
      <c r="G31" s="4"/>
    </row>
    <row r="32" spans="1:7" ht="18.75" customHeight="1">
      <c r="A32" s="102" t="s">
        <v>41</v>
      </c>
      <c r="B32" s="103"/>
      <c r="C32" s="103"/>
      <c r="D32" s="103"/>
      <c r="E32" s="104"/>
      <c r="F32" s="66"/>
      <c r="G32" s="4"/>
    </row>
    <row r="33" spans="1:7" ht="18.75" customHeight="1" thickBot="1">
      <c r="A33" s="87" t="s">
        <v>42</v>
      </c>
      <c r="B33" s="88"/>
      <c r="C33" s="88"/>
      <c r="D33" s="88"/>
      <c r="E33" s="89"/>
      <c r="F33" s="67"/>
      <c r="G33" s="4"/>
    </row>
    <row r="34" spans="1:7" ht="18.75" customHeight="1" thickBot="1">
      <c r="A34" s="90" t="s">
        <v>45</v>
      </c>
      <c r="B34" s="91"/>
      <c r="C34" s="91"/>
      <c r="D34" s="91"/>
      <c r="E34" s="92"/>
      <c r="F34" s="32">
        <f>SUM(F30:F33)/100</f>
        <v>0</v>
      </c>
      <c r="G34" s="4"/>
    </row>
    <row r="35" spans="1:7" ht="9.75" customHeight="1" thickBot="1">
      <c r="A35" s="74"/>
      <c r="B35" s="74"/>
      <c r="C35" s="34"/>
      <c r="D35" s="33"/>
      <c r="E35" s="33"/>
      <c r="F35" s="33"/>
      <c r="G35" s="4"/>
    </row>
    <row r="36" spans="1:7" ht="18.75" customHeight="1" thickBot="1">
      <c r="A36" s="94" t="s">
        <v>46</v>
      </c>
      <c r="B36" s="95"/>
      <c r="C36" s="41" t="s">
        <v>0</v>
      </c>
      <c r="D36" s="115" t="s">
        <v>1</v>
      </c>
      <c r="E36" s="116"/>
      <c r="F36" s="30" t="s">
        <v>4</v>
      </c>
      <c r="G36" s="4"/>
    </row>
    <row r="37" spans="1:6" ht="18.75" customHeight="1">
      <c r="A37" s="96" t="s">
        <v>67</v>
      </c>
      <c r="B37" s="97"/>
      <c r="C37" s="28" t="s">
        <v>2</v>
      </c>
      <c r="D37" s="85"/>
      <c r="E37" s="86"/>
      <c r="F37" s="47"/>
    </row>
    <row r="38" spans="1:6" ht="18.75" customHeight="1" thickBot="1">
      <c r="A38" s="98" t="s">
        <v>48</v>
      </c>
      <c r="B38" s="99"/>
      <c r="C38" s="3" t="s">
        <v>2</v>
      </c>
      <c r="D38" s="133"/>
      <c r="E38" s="134"/>
      <c r="F38" s="48"/>
    </row>
    <row r="39" spans="1:6" ht="18.75" customHeight="1" thickBot="1">
      <c r="A39" s="94" t="s">
        <v>49</v>
      </c>
      <c r="B39" s="95"/>
      <c r="C39" s="95"/>
      <c r="D39" s="95"/>
      <c r="E39" s="149"/>
      <c r="F39" s="31" t="s">
        <v>3</v>
      </c>
    </row>
    <row r="40" spans="1:6" ht="18.75" customHeight="1">
      <c r="A40" s="143" t="s">
        <v>51</v>
      </c>
      <c r="B40" s="144"/>
      <c r="C40" s="144"/>
      <c r="D40" s="144"/>
      <c r="E40" s="145"/>
      <c r="F40" s="65"/>
    </row>
    <row r="41" spans="1:6" ht="15" customHeight="1">
      <c r="A41" s="102" t="s">
        <v>50</v>
      </c>
      <c r="B41" s="103"/>
      <c r="C41" s="103"/>
      <c r="D41" s="103"/>
      <c r="E41" s="104"/>
      <c r="F41" s="66"/>
    </row>
    <row r="42" spans="1:6" ht="15" customHeight="1">
      <c r="A42" s="102" t="s">
        <v>52</v>
      </c>
      <c r="B42" s="103"/>
      <c r="C42" s="103"/>
      <c r="D42" s="103"/>
      <c r="E42" s="104"/>
      <c r="F42" s="66"/>
    </row>
    <row r="43" spans="1:6" ht="15" customHeight="1">
      <c r="A43" s="150" t="s">
        <v>68</v>
      </c>
      <c r="B43" s="151"/>
      <c r="C43" s="151"/>
      <c r="D43" s="151"/>
      <c r="E43" s="152"/>
      <c r="F43" s="67"/>
    </row>
    <row r="44" spans="1:6" ht="15" customHeight="1" thickBot="1">
      <c r="A44" s="153" t="s">
        <v>53</v>
      </c>
      <c r="B44" s="154"/>
      <c r="C44" s="154"/>
      <c r="D44" s="154"/>
      <c r="E44" s="155"/>
      <c r="F44" s="67"/>
    </row>
    <row r="45" spans="1:6" ht="16.5" thickBot="1">
      <c r="A45" s="90" t="s">
        <v>45</v>
      </c>
      <c r="B45" s="91"/>
      <c r="C45" s="91"/>
      <c r="D45" s="91"/>
      <c r="E45" s="92"/>
      <c r="F45" s="32">
        <f>SUM(F40:F44)/100</f>
        <v>0</v>
      </c>
    </row>
    <row r="46" ht="9.75" customHeight="1" thickBot="1"/>
    <row r="47" spans="1:6" ht="15.75" thickBot="1">
      <c r="A47" s="94" t="s">
        <v>121</v>
      </c>
      <c r="B47" s="95"/>
      <c r="C47" s="41" t="s">
        <v>0</v>
      </c>
      <c r="D47" s="115" t="s">
        <v>1</v>
      </c>
      <c r="E47" s="116"/>
      <c r="F47" s="30" t="s">
        <v>4</v>
      </c>
    </row>
    <row r="48" spans="1:6" ht="15">
      <c r="A48" s="96" t="s">
        <v>54</v>
      </c>
      <c r="B48" s="97"/>
      <c r="C48" s="28" t="s">
        <v>2</v>
      </c>
      <c r="D48" s="85"/>
      <c r="E48" s="86"/>
      <c r="F48" s="47"/>
    </row>
    <row r="49" spans="1:6" ht="15">
      <c r="A49" s="98" t="s">
        <v>55</v>
      </c>
      <c r="B49" s="99"/>
      <c r="C49" s="3" t="s">
        <v>2</v>
      </c>
      <c r="D49" s="137"/>
      <c r="E49" s="138"/>
      <c r="F49" s="48"/>
    </row>
    <row r="50" spans="1:6" ht="15" customHeight="1">
      <c r="A50" s="148" t="s">
        <v>11</v>
      </c>
      <c r="B50" s="148"/>
      <c r="C50" s="110" t="s">
        <v>2</v>
      </c>
      <c r="D50" s="139"/>
      <c r="E50" s="140"/>
      <c r="F50" s="135"/>
    </row>
    <row r="51" spans="1:6" ht="15.75" thickBot="1">
      <c r="A51" s="148"/>
      <c r="B51" s="148"/>
      <c r="C51" s="110"/>
      <c r="D51" s="156"/>
      <c r="E51" s="157"/>
      <c r="F51" s="136"/>
    </row>
    <row r="52" spans="1:6" ht="15.75" thickBot="1">
      <c r="A52" s="130" t="s">
        <v>122</v>
      </c>
      <c r="B52" s="131"/>
      <c r="C52" s="131"/>
      <c r="D52" s="131"/>
      <c r="E52" s="132"/>
      <c r="F52" s="31" t="s">
        <v>3</v>
      </c>
    </row>
    <row r="53" spans="1:6" ht="15">
      <c r="A53" s="143" t="s">
        <v>56</v>
      </c>
      <c r="B53" s="144"/>
      <c r="C53" s="144"/>
      <c r="D53" s="144"/>
      <c r="E53" s="145"/>
      <c r="F53" s="65"/>
    </row>
    <row r="54" spans="1:6" ht="15">
      <c r="A54" s="102" t="s">
        <v>57</v>
      </c>
      <c r="B54" s="103"/>
      <c r="C54" s="103"/>
      <c r="D54" s="103"/>
      <c r="E54" s="104"/>
      <c r="F54" s="66"/>
    </row>
    <row r="55" spans="1:6" ht="15.75" thickBot="1">
      <c r="A55" s="87" t="s">
        <v>58</v>
      </c>
      <c r="B55" s="88"/>
      <c r="C55" s="88"/>
      <c r="D55" s="88"/>
      <c r="E55" s="89"/>
      <c r="F55" s="66"/>
    </row>
    <row r="56" spans="1:6" ht="16.5" thickBot="1">
      <c r="A56" s="90" t="s">
        <v>45</v>
      </c>
      <c r="B56" s="91"/>
      <c r="C56" s="91"/>
      <c r="D56" s="91"/>
      <c r="E56" s="92"/>
      <c r="F56" s="32">
        <f>SUM(F53:F55)/100</f>
        <v>0</v>
      </c>
    </row>
    <row r="57" ht="9.75" customHeight="1" thickBot="1"/>
    <row r="58" spans="1:6" ht="15.75" thickBot="1">
      <c r="A58" s="94" t="s">
        <v>59</v>
      </c>
      <c r="B58" s="95"/>
      <c r="C58" s="41" t="s">
        <v>0</v>
      </c>
      <c r="D58" s="115" t="s">
        <v>1</v>
      </c>
      <c r="E58" s="116"/>
      <c r="F58" s="30" t="s">
        <v>4</v>
      </c>
    </row>
    <row r="59" spans="1:6" ht="15">
      <c r="A59" s="96" t="s">
        <v>60</v>
      </c>
      <c r="B59" s="97"/>
      <c r="C59" s="28" t="s">
        <v>61</v>
      </c>
      <c r="D59" s="85"/>
      <c r="E59" s="86"/>
      <c r="F59" s="47"/>
    </row>
    <row r="60" spans="1:6" ht="15">
      <c r="A60" s="98" t="s">
        <v>62</v>
      </c>
      <c r="B60" s="99"/>
      <c r="C60" s="3" t="s">
        <v>3</v>
      </c>
      <c r="D60" s="137"/>
      <c r="E60" s="138"/>
      <c r="F60" s="48"/>
    </row>
    <row r="61" spans="1:6" ht="15">
      <c r="A61" s="100" t="s">
        <v>123</v>
      </c>
      <c r="B61" s="101"/>
      <c r="C61" s="73" t="s">
        <v>3</v>
      </c>
      <c r="D61" s="137"/>
      <c r="E61" s="138"/>
      <c r="F61" s="49"/>
    </row>
    <row r="62" spans="1:7" ht="15">
      <c r="A62" s="98" t="s">
        <v>63</v>
      </c>
      <c r="B62" s="99"/>
      <c r="C62" s="3" t="s">
        <v>3</v>
      </c>
      <c r="D62" s="137"/>
      <c r="E62" s="138"/>
      <c r="F62" s="66"/>
      <c r="G62" s="25"/>
    </row>
    <row r="63" spans="1:7" ht="15.75" thickBot="1">
      <c r="A63" s="146" t="s">
        <v>64</v>
      </c>
      <c r="B63" s="147"/>
      <c r="C63" s="37" t="s">
        <v>3</v>
      </c>
      <c r="D63" s="133"/>
      <c r="E63" s="134"/>
      <c r="F63" s="71"/>
      <c r="G63" s="25"/>
    </row>
    <row r="64" spans="1:7" ht="15">
      <c r="A64" s="18"/>
      <c r="B64" s="18"/>
      <c r="C64" s="93"/>
      <c r="D64" s="18"/>
      <c r="E64" s="18"/>
      <c r="F64" s="18"/>
      <c r="G64" s="25"/>
    </row>
    <row r="65" spans="1:3" ht="15">
      <c r="A65" s="18"/>
      <c r="B65" s="18"/>
      <c r="C65" s="93"/>
    </row>
    <row r="1000" spans="53:60" ht="15">
      <c r="BA1000" s="6" t="s">
        <v>96</v>
      </c>
      <c r="BB1000" s="6" t="s">
        <v>72</v>
      </c>
      <c r="BC1000" s="6" t="s">
        <v>72</v>
      </c>
      <c r="BD1000" s="6" t="s">
        <v>97</v>
      </c>
      <c r="BF1000" s="6" t="s">
        <v>101</v>
      </c>
      <c r="BH1000" s="6" t="s">
        <v>110</v>
      </c>
    </row>
    <row r="1001" spans="53:60" ht="30">
      <c r="BA1001" s="1" t="s">
        <v>73</v>
      </c>
      <c r="BB1001" s="42" t="s">
        <v>74</v>
      </c>
      <c r="BD1001" s="42" t="s">
        <v>98</v>
      </c>
      <c r="BF1001" s="1" t="s">
        <v>99</v>
      </c>
      <c r="BH1001" s="1" t="s">
        <v>111</v>
      </c>
    </row>
    <row r="1002" spans="53:60" ht="15">
      <c r="BA1002" s="1" t="s">
        <v>75</v>
      </c>
      <c r="BB1002" s="42" t="s">
        <v>74</v>
      </c>
      <c r="BD1002" s="42" t="s">
        <v>58</v>
      </c>
      <c r="BF1002" s="1" t="s">
        <v>98</v>
      </c>
      <c r="BH1002" s="1" t="s">
        <v>112</v>
      </c>
    </row>
    <row r="1003" spans="53:60" ht="15">
      <c r="BA1003" s="1" t="s">
        <v>76</v>
      </c>
      <c r="BB1003" s="42" t="s">
        <v>74</v>
      </c>
      <c r="BD1003" s="42" t="s">
        <v>99</v>
      </c>
      <c r="BF1003" s="1" t="s">
        <v>58</v>
      </c>
      <c r="BH1003" s="1" t="s">
        <v>113</v>
      </c>
    </row>
    <row r="1004" spans="53:60" ht="15">
      <c r="BA1004" s="42" t="s">
        <v>100</v>
      </c>
      <c r="BB1004" s="42" t="s">
        <v>95</v>
      </c>
      <c r="BC1004" s="1" t="s">
        <v>2</v>
      </c>
      <c r="BD1004" s="42" t="s">
        <v>99</v>
      </c>
      <c r="BF1004" s="1" t="s">
        <v>94</v>
      </c>
      <c r="BH1004" s="1" t="s">
        <v>114</v>
      </c>
    </row>
    <row r="1005" spans="47:60" ht="15">
      <c r="AU1005" s="1" t="s">
        <v>107</v>
      </c>
      <c r="BA1005" s="42" t="s">
        <v>125</v>
      </c>
      <c r="BB1005" s="42" t="s">
        <v>95</v>
      </c>
      <c r="BC1005" s="1" t="s">
        <v>2</v>
      </c>
      <c r="BD1005" s="42" t="s">
        <v>99</v>
      </c>
      <c r="BH1005" s="1" t="s">
        <v>115</v>
      </c>
    </row>
    <row r="1006" spans="47:60" ht="30">
      <c r="AU1006" s="1" t="s">
        <v>108</v>
      </c>
      <c r="AV1006" s="1" t="str">
        <f>IF(C15="",$BA$1001:$BA$1023,$BA$1109)</f>
        <v>Čierne uhlie</v>
      </c>
      <c r="BA1006" s="1" t="s">
        <v>77</v>
      </c>
      <c r="BB1006" s="42" t="s">
        <v>74</v>
      </c>
      <c r="BD1006" s="42" t="s">
        <v>98</v>
      </c>
      <c r="BH1006" s="1" t="s">
        <v>116</v>
      </c>
    </row>
    <row r="1007" spans="47:60" ht="15">
      <c r="AU1007" s="1" t="s">
        <v>109</v>
      </c>
      <c r="BA1007" s="1" t="s">
        <v>78</v>
      </c>
      <c r="BB1007" s="42" t="s">
        <v>74</v>
      </c>
      <c r="BD1007" s="42" t="s">
        <v>99</v>
      </c>
      <c r="BH1007" s="1" t="s">
        <v>117</v>
      </c>
    </row>
    <row r="1008" spans="47:60" ht="15">
      <c r="AU1008" s="1" t="s">
        <v>102</v>
      </c>
      <c r="AV1008" s="1" t="s">
        <v>125</v>
      </c>
      <c r="BA1008" s="1" t="s">
        <v>79</v>
      </c>
      <c r="BB1008" s="42" t="s">
        <v>74</v>
      </c>
      <c r="BD1008" s="42" t="s">
        <v>99</v>
      </c>
      <c r="BH1008" s="1" t="s">
        <v>118</v>
      </c>
    </row>
    <row r="1009" spans="47:60" ht="15">
      <c r="AU1009" s="1" t="s">
        <v>103</v>
      </c>
      <c r="AV1009" s="1" t="e">
        <f>IF(AV1008="biometán",$BB$1004:$BC$1004,IF($AV$1008="bioplyn",$BB$1005:$BC$1005,INDEX($BA$1001:$BB$1023,MATCH($AV$1008,$BA$1001:$BA$1023,0),2)))</f>
        <v>#VALUE!</v>
      </c>
      <c r="BA1009" s="1" t="s">
        <v>80</v>
      </c>
      <c r="BB1009" s="42" t="s">
        <v>74</v>
      </c>
      <c r="BD1009" s="42" t="s">
        <v>99</v>
      </c>
      <c r="BH1009" s="1" t="s">
        <v>119</v>
      </c>
    </row>
    <row r="1010" spans="47:60" ht="15">
      <c r="AU1010" s="1" t="s">
        <v>104</v>
      </c>
      <c r="AV1010" s="1" t="s">
        <v>2</v>
      </c>
      <c r="BA1010" s="1" t="s">
        <v>81</v>
      </c>
      <c r="BB1010" s="42" t="s">
        <v>2</v>
      </c>
      <c r="BD1010" s="42" t="s">
        <v>58</v>
      </c>
      <c r="BH1010" s="1" t="s">
        <v>120</v>
      </c>
    </row>
    <row r="1011" spans="53:60" ht="30">
      <c r="BA1011" s="1" t="s">
        <v>82</v>
      </c>
      <c r="BB1011" s="42" t="s">
        <v>74</v>
      </c>
      <c r="BD1011" s="42" t="s">
        <v>98</v>
      </c>
      <c r="BH1011" s="1" t="s">
        <v>58</v>
      </c>
    </row>
    <row r="1012" spans="53:56" ht="30">
      <c r="BA1012" s="1" t="s">
        <v>83</v>
      </c>
      <c r="BB1012" s="42" t="s">
        <v>74</v>
      </c>
      <c r="BD1012" s="42" t="s">
        <v>98</v>
      </c>
    </row>
    <row r="1013" spans="53:56" ht="30">
      <c r="BA1013" s="1" t="s">
        <v>84</v>
      </c>
      <c r="BB1013" s="42" t="s">
        <v>74</v>
      </c>
      <c r="BD1013" s="42" t="s">
        <v>98</v>
      </c>
    </row>
    <row r="1014" spans="53:56" ht="30">
      <c r="BA1014" s="1" t="s">
        <v>85</v>
      </c>
      <c r="BB1014" s="42" t="s">
        <v>74</v>
      </c>
      <c r="BD1014" s="42" t="s">
        <v>98</v>
      </c>
    </row>
    <row r="1015" spans="53:56" ht="30">
      <c r="BA1015" s="1" t="s">
        <v>86</v>
      </c>
      <c r="BB1015" s="42" t="s">
        <v>74</v>
      </c>
      <c r="BD1015" s="42" t="s">
        <v>98</v>
      </c>
    </row>
    <row r="1016" spans="53:56" ht="15">
      <c r="BA1016" s="1" t="s">
        <v>87</v>
      </c>
      <c r="BB1016" s="42" t="s">
        <v>74</v>
      </c>
      <c r="BD1016" s="42" t="s">
        <v>94</v>
      </c>
    </row>
    <row r="1017" spans="53:56" ht="30">
      <c r="BA1017" s="1" t="s">
        <v>88</v>
      </c>
      <c r="BB1017" s="42" t="s">
        <v>74</v>
      </c>
      <c r="BD1017" s="42" t="s">
        <v>98</v>
      </c>
    </row>
    <row r="1018" spans="53:56" ht="30">
      <c r="BA1018" s="1" t="s">
        <v>89</v>
      </c>
      <c r="BB1018" s="42" t="s">
        <v>74</v>
      </c>
      <c r="BD1018" s="42" t="s">
        <v>98</v>
      </c>
    </row>
    <row r="1019" spans="53:56" ht="30">
      <c r="BA1019" s="1" t="s">
        <v>90</v>
      </c>
      <c r="BB1019" s="42" t="s">
        <v>74</v>
      </c>
      <c r="BD1019" s="42" t="s">
        <v>98</v>
      </c>
    </row>
    <row r="1020" spans="53:56" ht="30">
      <c r="BA1020" s="1" t="s">
        <v>91</v>
      </c>
      <c r="BB1020" s="42" t="s">
        <v>74</v>
      </c>
      <c r="BD1020" s="42" t="s">
        <v>98</v>
      </c>
    </row>
    <row r="1021" spans="53:56" ht="15">
      <c r="BA1021" s="1" t="s">
        <v>92</v>
      </c>
      <c r="BB1021" s="42" t="s">
        <v>74</v>
      </c>
      <c r="BD1021" s="42" t="s">
        <v>94</v>
      </c>
    </row>
    <row r="1022" spans="53:56" ht="30">
      <c r="BA1022" s="1" t="s">
        <v>93</v>
      </c>
      <c r="BB1022" s="42" t="s">
        <v>74</v>
      </c>
      <c r="BD1022" s="42" t="s">
        <v>98</v>
      </c>
    </row>
    <row r="1023" spans="53:56" ht="15">
      <c r="BA1023" s="1" t="s">
        <v>94</v>
      </c>
      <c r="BB1023" s="42" t="s">
        <v>95</v>
      </c>
      <c r="BD1023" s="42" t="s">
        <v>94</v>
      </c>
    </row>
  </sheetData>
  <sheetProtection/>
  <mergeCells count="75">
    <mergeCell ref="B3:F3"/>
    <mergeCell ref="A5:B5"/>
    <mergeCell ref="D5:F5"/>
    <mergeCell ref="D6:E6"/>
    <mergeCell ref="D7:E7"/>
    <mergeCell ref="D8:E8"/>
    <mergeCell ref="D9:E9"/>
    <mergeCell ref="D10:E10"/>
    <mergeCell ref="D11:E11"/>
    <mergeCell ref="A13:B13"/>
    <mergeCell ref="A14:A20"/>
    <mergeCell ref="B14:B15"/>
    <mergeCell ref="B16:B17"/>
    <mergeCell ref="B18:B19"/>
    <mergeCell ref="A22:B22"/>
    <mergeCell ref="D22:E22"/>
    <mergeCell ref="A23:B23"/>
    <mergeCell ref="D23:E23"/>
    <mergeCell ref="A24:B24"/>
    <mergeCell ref="D24:E24"/>
    <mergeCell ref="A25:B26"/>
    <mergeCell ref="C25:C26"/>
    <mergeCell ref="D25:E26"/>
    <mergeCell ref="F25:F26"/>
    <mergeCell ref="A27:B27"/>
    <mergeCell ref="D27:E27"/>
    <mergeCell ref="A28:B28"/>
    <mergeCell ref="D28:E28"/>
    <mergeCell ref="A29:E29"/>
    <mergeCell ref="A30:E30"/>
    <mergeCell ref="A31:E31"/>
    <mergeCell ref="A32:E32"/>
    <mergeCell ref="A33:E33"/>
    <mergeCell ref="A34:E34"/>
    <mergeCell ref="A36:B36"/>
    <mergeCell ref="D36:E36"/>
    <mergeCell ref="A37:B37"/>
    <mergeCell ref="D37:E37"/>
    <mergeCell ref="A38:B38"/>
    <mergeCell ref="D38:E38"/>
    <mergeCell ref="A39:E39"/>
    <mergeCell ref="A40:E40"/>
    <mergeCell ref="A41:E41"/>
    <mergeCell ref="A42:E42"/>
    <mergeCell ref="A43:E43"/>
    <mergeCell ref="A44:E44"/>
    <mergeCell ref="A45:E45"/>
    <mergeCell ref="A47:B47"/>
    <mergeCell ref="D47:E47"/>
    <mergeCell ref="A48:B48"/>
    <mergeCell ref="D48:E48"/>
    <mergeCell ref="A49:B49"/>
    <mergeCell ref="D49:E49"/>
    <mergeCell ref="A50:B51"/>
    <mergeCell ref="C50:C51"/>
    <mergeCell ref="D50:E51"/>
    <mergeCell ref="F50:F51"/>
    <mergeCell ref="D61:E61"/>
    <mergeCell ref="A52:E52"/>
    <mergeCell ref="A53:E53"/>
    <mergeCell ref="A54:E54"/>
    <mergeCell ref="A55:E55"/>
    <mergeCell ref="A56:E56"/>
    <mergeCell ref="A58:B58"/>
    <mergeCell ref="D58:E58"/>
    <mergeCell ref="A62:B62"/>
    <mergeCell ref="D62:E62"/>
    <mergeCell ref="A63:B63"/>
    <mergeCell ref="D63:E63"/>
    <mergeCell ref="C64:C65"/>
    <mergeCell ref="A59:B59"/>
    <mergeCell ref="D59:E59"/>
    <mergeCell ref="A60:B60"/>
    <mergeCell ref="D60:E60"/>
    <mergeCell ref="A61:B61"/>
  </mergeCells>
  <dataValidations count="6">
    <dataValidation type="list" allowBlank="1" showInputMessage="1" showErrorMessage="1" promptTitle="Merná jednotka" prompt="Vyberte zo zoznamu.&#10;Ak chcete zmeniť Energonosič v tomto riadku, v bunke merná jednotka stlačte klávesu &quot;DELETE&quot; a potom zmeňte Energonosič." sqref="C15 C17 C19">
      <formula1>IF(B14="biometán",$BB$1004:$BC$1004,IF(B14="bioplyn",$BB$1005:$BC$1005,INDEX($BA$1001:$BB$1023,MATCH(B14,$BA$1001:$BA$1023,0),2)))</formula1>
    </dataValidation>
    <dataValidation type="list" allowBlank="1" showInputMessage="1" showErrorMessage="1" sqref="AV1010">
      <formula1>IF(AV1008="biometán",$BB$1004:$BC$1004,IF($AV$1008="bioplyn",$BB$1005:$BC$1005,INDEX($BA$1001:$BB$1023,MATCH($AV$1008,$BA$1001:$BA$1023,0),2)))</formula1>
    </dataValidation>
    <dataValidation type="list" allowBlank="1" showInputMessage="1" showErrorMessage="1" promptTitle="Energonosič" prompt="Vyberte zo zoznamu.&#10;Ak chcete zmeniť Energonosič, bunka napravo (merná jednotka) musí byť prázdna." errorTitle="Nesprávna voľba" error="Prosím vyberte zo zoznamu ponúkaných energonosičov." sqref="B14:B19">
      <formula1>IF(C15="",$BA$1001:$BA$1023,$BA$1109)</formula1>
    </dataValidation>
    <dataValidation type="decimal" operator="greaterThanOrEqual" allowBlank="1" showInputMessage="1" showErrorMessage="1" sqref="B7:B11 F7:F11 D14:D19 E17 D59:E63 E15 D23:E28 F30:F33 D37:E38 F40:F44 D48:E51 F53:F55 E19">
      <formula1>0</formula1>
    </dataValidation>
    <dataValidation type="whole" operator="greaterThanOrEqual" allowBlank="1" showInputMessage="1" showErrorMessage="1" sqref="B6 F6">
      <formula1>1500</formula1>
    </dataValidation>
    <dataValidation type="list" allowBlank="1" showInputMessage="1" showErrorMessage="1" sqref="B3:F3">
      <formula1>$BH$1001:$BH$1011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BH1023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2.8515625" style="1" customWidth="1"/>
    <col min="2" max="2" width="24.421875" style="1" customWidth="1"/>
    <col min="3" max="3" width="7.57421875" style="2" customWidth="1"/>
    <col min="4" max="4" width="13.28125" style="1" customWidth="1"/>
    <col min="5" max="5" width="9.7109375" style="1" customWidth="1"/>
    <col min="6" max="6" width="19.7109375" style="1" customWidth="1"/>
    <col min="7" max="7" width="9.140625" style="1" customWidth="1"/>
    <col min="8" max="8" width="11.8515625" style="1" bestFit="1" customWidth="1"/>
    <col min="9" max="46" width="9.140625" style="1" customWidth="1"/>
    <col min="47" max="47" width="20.00390625" style="1" customWidth="1"/>
    <col min="48" max="48" width="17.28125" style="1" customWidth="1"/>
    <col min="49" max="49" width="14.140625" style="1" bestFit="1" customWidth="1"/>
    <col min="50" max="52" width="9.140625" style="1" customWidth="1"/>
    <col min="53" max="53" width="27.57421875" style="1" bestFit="1" customWidth="1"/>
    <col min="54" max="55" width="10.421875" style="1" bestFit="1" customWidth="1"/>
    <col min="56" max="56" width="29.8515625" style="1" bestFit="1" customWidth="1"/>
    <col min="57" max="57" width="9.140625" style="1" customWidth="1"/>
    <col min="58" max="58" width="47.140625" style="1" bestFit="1" customWidth="1"/>
    <col min="59" max="16384" width="9.140625" style="1" customWidth="1"/>
  </cols>
  <sheetData>
    <row r="1" ht="15"/>
    <row r="2" spans="1:2" ht="15" customHeight="1">
      <c r="A2" s="6" t="s">
        <v>66</v>
      </c>
      <c r="B2" s="50"/>
    </row>
    <row r="3" spans="1:6" ht="15">
      <c r="A3" s="6" t="s">
        <v>34</v>
      </c>
      <c r="B3" s="117"/>
      <c r="C3" s="117"/>
      <c r="D3" s="117"/>
      <c r="E3" s="117"/>
      <c r="F3" s="117"/>
    </row>
    <row r="4" spans="2:3" ht="15.75" thickBot="1">
      <c r="B4" s="16"/>
      <c r="C4" s="16"/>
    </row>
    <row r="5" spans="1:6" ht="15.75" thickBot="1">
      <c r="A5" s="105" t="s">
        <v>27</v>
      </c>
      <c r="B5" s="106"/>
      <c r="C5" s="17"/>
      <c r="D5" s="107" t="s">
        <v>35</v>
      </c>
      <c r="E5" s="108"/>
      <c r="F5" s="109"/>
    </row>
    <row r="6" spans="1:6" ht="15" customHeight="1">
      <c r="A6" s="21" t="s">
        <v>28</v>
      </c>
      <c r="B6" s="54"/>
      <c r="C6" s="17"/>
      <c r="D6" s="122" t="s">
        <v>28</v>
      </c>
      <c r="E6" s="123"/>
      <c r="F6" s="54"/>
    </row>
    <row r="7" spans="1:6" ht="15" customHeight="1">
      <c r="A7" s="19" t="s">
        <v>29</v>
      </c>
      <c r="B7" s="55"/>
      <c r="C7" s="17"/>
      <c r="D7" s="124" t="s">
        <v>29</v>
      </c>
      <c r="E7" s="125"/>
      <c r="F7" s="55"/>
    </row>
    <row r="8" spans="1:6" ht="15" customHeight="1">
      <c r="A8" s="19" t="s">
        <v>30</v>
      </c>
      <c r="B8" s="58"/>
      <c r="C8" s="17"/>
      <c r="D8" s="126" t="s">
        <v>30</v>
      </c>
      <c r="E8" s="127"/>
      <c r="F8" s="58"/>
    </row>
    <row r="9" spans="1:6" ht="30" customHeight="1">
      <c r="A9" s="19" t="s">
        <v>32</v>
      </c>
      <c r="B9" s="58"/>
      <c r="C9" s="17"/>
      <c r="D9" s="126" t="s">
        <v>32</v>
      </c>
      <c r="E9" s="127"/>
      <c r="F9" s="58"/>
    </row>
    <row r="10" spans="1:6" ht="30" customHeight="1">
      <c r="A10" s="19" t="s">
        <v>31</v>
      </c>
      <c r="B10" s="58"/>
      <c r="C10" s="17"/>
      <c r="D10" s="126" t="s">
        <v>31</v>
      </c>
      <c r="E10" s="127"/>
      <c r="F10" s="58"/>
    </row>
    <row r="11" spans="1:6" ht="30" customHeight="1" thickBot="1">
      <c r="A11" s="20" t="s">
        <v>33</v>
      </c>
      <c r="B11" s="59"/>
      <c r="C11" s="17"/>
      <c r="D11" s="128" t="s">
        <v>33</v>
      </c>
      <c r="E11" s="129"/>
      <c r="F11" s="59"/>
    </row>
    <row r="12" ht="9.75" customHeight="1" thickBot="1"/>
    <row r="13" spans="1:6" ht="37.5" customHeight="1" thickBot="1">
      <c r="A13" s="120" t="s">
        <v>44</v>
      </c>
      <c r="B13" s="121"/>
      <c r="C13" s="40" t="s">
        <v>65</v>
      </c>
      <c r="D13" s="36" t="s">
        <v>1</v>
      </c>
      <c r="E13" s="38" t="s">
        <v>71</v>
      </c>
      <c r="F13" s="35" t="s">
        <v>47</v>
      </c>
    </row>
    <row r="14" spans="1:6" ht="18.75" customHeight="1">
      <c r="A14" s="111" t="s">
        <v>7</v>
      </c>
      <c r="B14" s="113"/>
      <c r="C14" s="43" t="s">
        <v>2</v>
      </c>
      <c r="D14" s="60"/>
      <c r="E14" s="56">
        <v>1</v>
      </c>
      <c r="F14" s="69">
        <f aca="true" t="shared" si="0" ref="F14:F19">D14*E14</f>
        <v>0</v>
      </c>
    </row>
    <row r="15" spans="1:6" ht="18.75" customHeight="1">
      <c r="A15" s="111"/>
      <c r="B15" s="114"/>
      <c r="C15" s="46"/>
      <c r="D15" s="61"/>
      <c r="E15" s="63"/>
      <c r="F15" s="69">
        <f t="shared" si="0"/>
        <v>0</v>
      </c>
    </row>
    <row r="16" spans="1:6" ht="18.75" customHeight="1">
      <c r="A16" s="111"/>
      <c r="B16" s="113"/>
      <c r="C16" s="43" t="s">
        <v>2</v>
      </c>
      <c r="D16" s="60"/>
      <c r="E16" s="56">
        <v>1</v>
      </c>
      <c r="F16" s="69">
        <f t="shared" si="0"/>
        <v>0</v>
      </c>
    </row>
    <row r="17" spans="1:6" ht="18.75" customHeight="1">
      <c r="A17" s="111"/>
      <c r="B17" s="114"/>
      <c r="C17" s="46"/>
      <c r="D17" s="61"/>
      <c r="E17" s="63"/>
      <c r="F17" s="69">
        <f t="shared" si="0"/>
        <v>0</v>
      </c>
    </row>
    <row r="18" spans="1:6" ht="18.75" customHeight="1">
      <c r="A18" s="111"/>
      <c r="B18" s="113"/>
      <c r="C18" s="43" t="s">
        <v>2</v>
      </c>
      <c r="D18" s="60"/>
      <c r="E18" s="56">
        <v>1</v>
      </c>
      <c r="F18" s="69">
        <f t="shared" si="0"/>
        <v>0</v>
      </c>
    </row>
    <row r="19" spans="1:6" ht="18.75" customHeight="1">
      <c r="A19" s="111"/>
      <c r="B19" s="114"/>
      <c r="C19" s="46"/>
      <c r="D19" s="61"/>
      <c r="E19" s="63"/>
      <c r="F19" s="69">
        <f t="shared" si="0"/>
        <v>0</v>
      </c>
    </row>
    <row r="20" spans="1:6" ht="18.75" customHeight="1" thickBot="1">
      <c r="A20" s="112"/>
      <c r="B20" s="44" t="s">
        <v>5</v>
      </c>
      <c r="C20" s="45" t="s">
        <v>2</v>
      </c>
      <c r="D20" s="62"/>
      <c r="E20" s="64"/>
      <c r="F20" s="70">
        <f>SUM(F14,F16,F18)</f>
        <v>0</v>
      </c>
    </row>
    <row r="21" spans="1:6" ht="9.75" customHeight="1" thickBot="1">
      <c r="A21" s="24"/>
      <c r="B21" s="18"/>
      <c r="C21" s="25"/>
      <c r="D21" s="26"/>
      <c r="E21" s="26"/>
      <c r="F21" s="27"/>
    </row>
    <row r="22" spans="1:6" ht="18.75" customHeight="1" thickBot="1">
      <c r="A22" s="94" t="s">
        <v>43</v>
      </c>
      <c r="B22" s="95"/>
      <c r="C22" s="41" t="s">
        <v>0</v>
      </c>
      <c r="D22" s="115" t="s">
        <v>1</v>
      </c>
      <c r="E22" s="116"/>
      <c r="F22" s="30" t="s">
        <v>4</v>
      </c>
    </row>
    <row r="23" spans="1:6" ht="18.75" customHeight="1">
      <c r="A23" s="96" t="s">
        <v>6</v>
      </c>
      <c r="B23" s="97"/>
      <c r="C23" s="28" t="s">
        <v>2</v>
      </c>
      <c r="D23" s="85"/>
      <c r="E23" s="86"/>
      <c r="F23" s="68"/>
    </row>
    <row r="24" spans="1:7" ht="18.75" customHeight="1">
      <c r="A24" s="98" t="s">
        <v>9</v>
      </c>
      <c r="B24" s="99"/>
      <c r="C24" s="3" t="s">
        <v>2</v>
      </c>
      <c r="D24" s="137"/>
      <c r="E24" s="138"/>
      <c r="F24" s="66"/>
      <c r="G24" s="4"/>
    </row>
    <row r="25" spans="1:6" ht="18.75" customHeight="1">
      <c r="A25" s="100" t="s">
        <v>10</v>
      </c>
      <c r="B25" s="101"/>
      <c r="C25" s="110" t="s">
        <v>2</v>
      </c>
      <c r="D25" s="139"/>
      <c r="E25" s="140"/>
      <c r="F25" s="135"/>
    </row>
    <row r="26" spans="1:6" ht="18.75" customHeight="1">
      <c r="A26" s="100"/>
      <c r="B26" s="101"/>
      <c r="C26" s="110"/>
      <c r="D26" s="141"/>
      <c r="E26" s="142"/>
      <c r="F26" s="136"/>
    </row>
    <row r="27" spans="1:6" ht="18.75" customHeight="1">
      <c r="A27" s="98" t="s">
        <v>8</v>
      </c>
      <c r="B27" s="99"/>
      <c r="C27" s="3" t="s">
        <v>2</v>
      </c>
      <c r="D27" s="137"/>
      <c r="E27" s="138"/>
      <c r="F27" s="66"/>
    </row>
    <row r="28" spans="1:7" ht="18.75" customHeight="1" thickBot="1">
      <c r="A28" s="118" t="s">
        <v>36</v>
      </c>
      <c r="B28" s="119"/>
      <c r="C28" s="5" t="s">
        <v>37</v>
      </c>
      <c r="D28" s="133"/>
      <c r="E28" s="134"/>
      <c r="F28" s="67"/>
      <c r="G28" s="4"/>
    </row>
    <row r="29" spans="1:7" ht="18.75" customHeight="1" thickBot="1">
      <c r="A29" s="130" t="s">
        <v>38</v>
      </c>
      <c r="B29" s="131"/>
      <c r="C29" s="131"/>
      <c r="D29" s="131"/>
      <c r="E29" s="132"/>
      <c r="F29" s="31" t="s">
        <v>3</v>
      </c>
      <c r="G29" s="4"/>
    </row>
    <row r="30" spans="1:7" ht="18.75" customHeight="1">
      <c r="A30" s="143" t="s">
        <v>39</v>
      </c>
      <c r="B30" s="144"/>
      <c r="C30" s="144"/>
      <c r="D30" s="144"/>
      <c r="E30" s="145"/>
      <c r="F30" s="65"/>
      <c r="G30" s="4"/>
    </row>
    <row r="31" spans="1:7" ht="18.75" customHeight="1">
      <c r="A31" s="102" t="s">
        <v>40</v>
      </c>
      <c r="B31" s="103"/>
      <c r="C31" s="103"/>
      <c r="D31" s="103"/>
      <c r="E31" s="104"/>
      <c r="F31" s="66"/>
      <c r="G31" s="4"/>
    </row>
    <row r="32" spans="1:7" ht="18.75" customHeight="1">
      <c r="A32" s="102" t="s">
        <v>41</v>
      </c>
      <c r="B32" s="103"/>
      <c r="C32" s="103"/>
      <c r="D32" s="103"/>
      <c r="E32" s="104"/>
      <c r="F32" s="66"/>
      <c r="G32" s="4"/>
    </row>
    <row r="33" spans="1:7" ht="18.75" customHeight="1" thickBot="1">
      <c r="A33" s="87" t="s">
        <v>42</v>
      </c>
      <c r="B33" s="88"/>
      <c r="C33" s="88"/>
      <c r="D33" s="88"/>
      <c r="E33" s="89"/>
      <c r="F33" s="67"/>
      <c r="G33" s="4"/>
    </row>
    <row r="34" spans="1:7" ht="18.75" customHeight="1" thickBot="1">
      <c r="A34" s="90" t="s">
        <v>45</v>
      </c>
      <c r="B34" s="91"/>
      <c r="C34" s="91"/>
      <c r="D34" s="91"/>
      <c r="E34" s="92"/>
      <c r="F34" s="32">
        <f>SUM(F30:F33)/100</f>
        <v>0</v>
      </c>
      <c r="G34" s="4"/>
    </row>
    <row r="35" spans="1:7" ht="9.75" customHeight="1" thickBot="1">
      <c r="A35" s="74"/>
      <c r="B35" s="74"/>
      <c r="C35" s="34"/>
      <c r="D35" s="33"/>
      <c r="E35" s="33"/>
      <c r="F35" s="33"/>
      <c r="G35" s="4"/>
    </row>
    <row r="36" spans="1:7" ht="18.75" customHeight="1" thickBot="1">
      <c r="A36" s="94" t="s">
        <v>46</v>
      </c>
      <c r="B36" s="95"/>
      <c r="C36" s="41" t="s">
        <v>0</v>
      </c>
      <c r="D36" s="115" t="s">
        <v>1</v>
      </c>
      <c r="E36" s="116"/>
      <c r="F36" s="30" t="s">
        <v>4</v>
      </c>
      <c r="G36" s="4"/>
    </row>
    <row r="37" spans="1:6" ht="18.75" customHeight="1">
      <c r="A37" s="96" t="s">
        <v>67</v>
      </c>
      <c r="B37" s="97"/>
      <c r="C37" s="28" t="s">
        <v>2</v>
      </c>
      <c r="D37" s="85"/>
      <c r="E37" s="86"/>
      <c r="F37" s="47"/>
    </row>
    <row r="38" spans="1:6" ht="18.75" customHeight="1" thickBot="1">
      <c r="A38" s="98" t="s">
        <v>48</v>
      </c>
      <c r="B38" s="99"/>
      <c r="C38" s="3" t="s">
        <v>2</v>
      </c>
      <c r="D38" s="133"/>
      <c r="E38" s="134"/>
      <c r="F38" s="48"/>
    </row>
    <row r="39" spans="1:6" ht="18.75" customHeight="1" thickBot="1">
      <c r="A39" s="94" t="s">
        <v>49</v>
      </c>
      <c r="B39" s="95"/>
      <c r="C39" s="95"/>
      <c r="D39" s="95"/>
      <c r="E39" s="149"/>
      <c r="F39" s="31" t="s">
        <v>3</v>
      </c>
    </row>
    <row r="40" spans="1:6" ht="18.75" customHeight="1">
      <c r="A40" s="143" t="s">
        <v>51</v>
      </c>
      <c r="B40" s="144"/>
      <c r="C40" s="144"/>
      <c r="D40" s="144"/>
      <c r="E40" s="145"/>
      <c r="F40" s="65"/>
    </row>
    <row r="41" spans="1:6" ht="15" customHeight="1">
      <c r="A41" s="102" t="s">
        <v>50</v>
      </c>
      <c r="B41" s="103"/>
      <c r="C41" s="103"/>
      <c r="D41" s="103"/>
      <c r="E41" s="104"/>
      <c r="F41" s="66"/>
    </row>
    <row r="42" spans="1:6" ht="15" customHeight="1">
      <c r="A42" s="102" t="s">
        <v>52</v>
      </c>
      <c r="B42" s="103"/>
      <c r="C42" s="103"/>
      <c r="D42" s="103"/>
      <c r="E42" s="104"/>
      <c r="F42" s="66"/>
    </row>
    <row r="43" spans="1:6" ht="15" customHeight="1">
      <c r="A43" s="150" t="s">
        <v>68</v>
      </c>
      <c r="B43" s="151"/>
      <c r="C43" s="151"/>
      <c r="D43" s="151"/>
      <c r="E43" s="152"/>
      <c r="F43" s="67"/>
    </row>
    <row r="44" spans="1:6" ht="15" customHeight="1" thickBot="1">
      <c r="A44" s="153" t="s">
        <v>53</v>
      </c>
      <c r="B44" s="154"/>
      <c r="C44" s="154"/>
      <c r="D44" s="154"/>
      <c r="E44" s="155"/>
      <c r="F44" s="67"/>
    </row>
    <row r="45" spans="1:6" ht="16.5" thickBot="1">
      <c r="A45" s="90" t="s">
        <v>45</v>
      </c>
      <c r="B45" s="91"/>
      <c r="C45" s="91"/>
      <c r="D45" s="91"/>
      <c r="E45" s="92"/>
      <c r="F45" s="32">
        <f>SUM(F40:F44)/100</f>
        <v>0</v>
      </c>
    </row>
    <row r="46" ht="9.75" customHeight="1" thickBot="1"/>
    <row r="47" spans="1:6" ht="15.75" thickBot="1">
      <c r="A47" s="94" t="s">
        <v>121</v>
      </c>
      <c r="B47" s="95"/>
      <c r="C47" s="41" t="s">
        <v>0</v>
      </c>
      <c r="D47" s="115" t="s">
        <v>1</v>
      </c>
      <c r="E47" s="116"/>
      <c r="F47" s="30" t="s">
        <v>4</v>
      </c>
    </row>
    <row r="48" spans="1:6" ht="15">
      <c r="A48" s="96" t="s">
        <v>54</v>
      </c>
      <c r="B48" s="97"/>
      <c r="C48" s="28" t="s">
        <v>2</v>
      </c>
      <c r="D48" s="85"/>
      <c r="E48" s="86"/>
      <c r="F48" s="47"/>
    </row>
    <row r="49" spans="1:6" ht="15">
      <c r="A49" s="98" t="s">
        <v>55</v>
      </c>
      <c r="B49" s="99"/>
      <c r="C49" s="3" t="s">
        <v>2</v>
      </c>
      <c r="D49" s="137"/>
      <c r="E49" s="138"/>
      <c r="F49" s="48"/>
    </row>
    <row r="50" spans="1:6" ht="15" customHeight="1">
      <c r="A50" s="148" t="s">
        <v>11</v>
      </c>
      <c r="B50" s="148"/>
      <c r="C50" s="110" t="s">
        <v>2</v>
      </c>
      <c r="D50" s="139"/>
      <c r="E50" s="140"/>
      <c r="F50" s="135"/>
    </row>
    <row r="51" spans="1:6" ht="15.75" thickBot="1">
      <c r="A51" s="148"/>
      <c r="B51" s="148"/>
      <c r="C51" s="110"/>
      <c r="D51" s="156"/>
      <c r="E51" s="157"/>
      <c r="F51" s="136"/>
    </row>
    <row r="52" spans="1:6" ht="15.75" thickBot="1">
      <c r="A52" s="130" t="s">
        <v>122</v>
      </c>
      <c r="B52" s="131"/>
      <c r="C52" s="131"/>
      <c r="D52" s="131"/>
      <c r="E52" s="132"/>
      <c r="F52" s="31" t="s">
        <v>3</v>
      </c>
    </row>
    <row r="53" spans="1:6" ht="15">
      <c r="A53" s="143" t="s">
        <v>56</v>
      </c>
      <c r="B53" s="144"/>
      <c r="C53" s="144"/>
      <c r="D53" s="144"/>
      <c r="E53" s="145"/>
      <c r="F53" s="65"/>
    </row>
    <row r="54" spans="1:6" ht="15">
      <c r="A54" s="102" t="s">
        <v>57</v>
      </c>
      <c r="B54" s="103"/>
      <c r="C54" s="103"/>
      <c r="D54" s="103"/>
      <c r="E54" s="104"/>
      <c r="F54" s="66"/>
    </row>
    <row r="55" spans="1:6" ht="15.75" thickBot="1">
      <c r="A55" s="87" t="s">
        <v>58</v>
      </c>
      <c r="B55" s="88"/>
      <c r="C55" s="88"/>
      <c r="D55" s="88"/>
      <c r="E55" s="89"/>
      <c r="F55" s="66"/>
    </row>
    <row r="56" spans="1:6" ht="16.5" thickBot="1">
      <c r="A56" s="90" t="s">
        <v>45</v>
      </c>
      <c r="B56" s="91"/>
      <c r="C56" s="91"/>
      <c r="D56" s="91"/>
      <c r="E56" s="92"/>
      <c r="F56" s="32">
        <f>SUM(F53:F55)/100</f>
        <v>0</v>
      </c>
    </row>
    <row r="57" ht="9.75" customHeight="1" thickBot="1"/>
    <row r="58" spans="1:6" ht="15.75" thickBot="1">
      <c r="A58" s="94" t="s">
        <v>59</v>
      </c>
      <c r="B58" s="95"/>
      <c r="C58" s="41" t="s">
        <v>0</v>
      </c>
      <c r="D58" s="115" t="s">
        <v>1</v>
      </c>
      <c r="E58" s="116"/>
      <c r="F58" s="30" t="s">
        <v>4</v>
      </c>
    </row>
    <row r="59" spans="1:6" ht="15">
      <c r="A59" s="96" t="s">
        <v>60</v>
      </c>
      <c r="B59" s="97"/>
      <c r="C59" s="28" t="s">
        <v>61</v>
      </c>
      <c r="D59" s="85"/>
      <c r="E59" s="86"/>
      <c r="F59" s="47"/>
    </row>
    <row r="60" spans="1:6" ht="15">
      <c r="A60" s="98" t="s">
        <v>62</v>
      </c>
      <c r="B60" s="99"/>
      <c r="C60" s="3" t="s">
        <v>3</v>
      </c>
      <c r="D60" s="137"/>
      <c r="E60" s="138"/>
      <c r="F60" s="48"/>
    </row>
    <row r="61" spans="1:6" ht="15">
      <c r="A61" s="100" t="s">
        <v>123</v>
      </c>
      <c r="B61" s="101"/>
      <c r="C61" s="73" t="s">
        <v>3</v>
      </c>
      <c r="D61" s="137"/>
      <c r="E61" s="138"/>
      <c r="F61" s="49"/>
    </row>
    <row r="62" spans="1:7" ht="15">
      <c r="A62" s="98" t="s">
        <v>63</v>
      </c>
      <c r="B62" s="99"/>
      <c r="C62" s="3" t="s">
        <v>3</v>
      </c>
      <c r="D62" s="137"/>
      <c r="E62" s="138"/>
      <c r="F62" s="66"/>
      <c r="G62" s="25"/>
    </row>
    <row r="63" spans="1:7" ht="15.75" thickBot="1">
      <c r="A63" s="146" t="s">
        <v>64</v>
      </c>
      <c r="B63" s="147"/>
      <c r="C63" s="37" t="s">
        <v>3</v>
      </c>
      <c r="D63" s="133"/>
      <c r="E63" s="134"/>
      <c r="F63" s="71"/>
      <c r="G63" s="25"/>
    </row>
    <row r="64" spans="1:7" ht="15">
      <c r="A64" s="18"/>
      <c r="B64" s="18"/>
      <c r="C64" s="93"/>
      <c r="D64" s="18"/>
      <c r="E64" s="18"/>
      <c r="F64" s="18"/>
      <c r="G64" s="25"/>
    </row>
    <row r="65" spans="1:3" ht="15">
      <c r="A65" s="18"/>
      <c r="B65" s="18"/>
      <c r="C65" s="93"/>
    </row>
    <row r="1000" spans="53:60" ht="15">
      <c r="BA1000" s="6" t="s">
        <v>96</v>
      </c>
      <c r="BB1000" s="6" t="s">
        <v>72</v>
      </c>
      <c r="BC1000" s="6" t="s">
        <v>72</v>
      </c>
      <c r="BD1000" s="6" t="s">
        <v>97</v>
      </c>
      <c r="BF1000" s="6" t="s">
        <v>101</v>
      </c>
      <c r="BH1000" s="6" t="s">
        <v>110</v>
      </c>
    </row>
    <row r="1001" spans="53:60" ht="30">
      <c r="BA1001" s="1" t="s">
        <v>73</v>
      </c>
      <c r="BB1001" s="42" t="s">
        <v>74</v>
      </c>
      <c r="BD1001" s="42" t="s">
        <v>98</v>
      </c>
      <c r="BF1001" s="1" t="s">
        <v>99</v>
      </c>
      <c r="BH1001" s="1" t="s">
        <v>111</v>
      </c>
    </row>
    <row r="1002" spans="53:60" ht="15">
      <c r="BA1002" s="1" t="s">
        <v>75</v>
      </c>
      <c r="BB1002" s="42" t="s">
        <v>74</v>
      </c>
      <c r="BD1002" s="42" t="s">
        <v>58</v>
      </c>
      <c r="BF1002" s="1" t="s">
        <v>98</v>
      </c>
      <c r="BH1002" s="1" t="s">
        <v>112</v>
      </c>
    </row>
    <row r="1003" spans="53:60" ht="15">
      <c r="BA1003" s="1" t="s">
        <v>76</v>
      </c>
      <c r="BB1003" s="42" t="s">
        <v>74</v>
      </c>
      <c r="BD1003" s="42" t="s">
        <v>99</v>
      </c>
      <c r="BF1003" s="1" t="s">
        <v>58</v>
      </c>
      <c r="BH1003" s="1" t="s">
        <v>113</v>
      </c>
    </row>
    <row r="1004" spans="53:60" ht="15">
      <c r="BA1004" s="42" t="s">
        <v>100</v>
      </c>
      <c r="BB1004" s="42" t="s">
        <v>95</v>
      </c>
      <c r="BC1004" s="1" t="s">
        <v>2</v>
      </c>
      <c r="BD1004" s="42" t="s">
        <v>99</v>
      </c>
      <c r="BF1004" s="1" t="s">
        <v>94</v>
      </c>
      <c r="BH1004" s="1" t="s">
        <v>114</v>
      </c>
    </row>
    <row r="1005" spans="47:60" ht="15">
      <c r="AU1005" s="1" t="s">
        <v>107</v>
      </c>
      <c r="BA1005" s="42" t="s">
        <v>125</v>
      </c>
      <c r="BB1005" s="42" t="s">
        <v>95</v>
      </c>
      <c r="BC1005" s="1" t="s">
        <v>2</v>
      </c>
      <c r="BD1005" s="42" t="s">
        <v>99</v>
      </c>
      <c r="BH1005" s="1" t="s">
        <v>115</v>
      </c>
    </row>
    <row r="1006" spans="47:60" ht="30">
      <c r="AU1006" s="1" t="s">
        <v>108</v>
      </c>
      <c r="AV1006" s="1" t="str">
        <f>IF(C15="",$BA$1001:$BA$1023,$BA$1109)</f>
        <v>Čierne uhlie</v>
      </c>
      <c r="BA1006" s="1" t="s">
        <v>77</v>
      </c>
      <c r="BB1006" s="42" t="s">
        <v>74</v>
      </c>
      <c r="BD1006" s="42" t="s">
        <v>98</v>
      </c>
      <c r="BH1006" s="1" t="s">
        <v>116</v>
      </c>
    </row>
    <row r="1007" spans="47:60" ht="15">
      <c r="AU1007" s="1" t="s">
        <v>109</v>
      </c>
      <c r="BA1007" s="1" t="s">
        <v>78</v>
      </c>
      <c r="BB1007" s="42" t="s">
        <v>74</v>
      </c>
      <c r="BD1007" s="42" t="s">
        <v>99</v>
      </c>
      <c r="BH1007" s="1" t="s">
        <v>117</v>
      </c>
    </row>
    <row r="1008" spans="47:60" ht="15">
      <c r="AU1008" s="1" t="s">
        <v>102</v>
      </c>
      <c r="AV1008" s="1" t="s">
        <v>125</v>
      </c>
      <c r="BA1008" s="1" t="s">
        <v>79</v>
      </c>
      <c r="BB1008" s="42" t="s">
        <v>74</v>
      </c>
      <c r="BD1008" s="42" t="s">
        <v>99</v>
      </c>
      <c r="BH1008" s="1" t="s">
        <v>118</v>
      </c>
    </row>
    <row r="1009" spans="47:60" ht="15">
      <c r="AU1009" s="1" t="s">
        <v>103</v>
      </c>
      <c r="AV1009" s="1" t="e">
        <f>IF(AV1008="biometán",$BB$1004:$BC$1004,IF($AV$1008="bioplyn",$BB$1005:$BC$1005,INDEX($BA$1001:$BB$1023,MATCH($AV$1008,$BA$1001:$BA$1023,0),2)))</f>
        <v>#VALUE!</v>
      </c>
      <c r="BA1009" s="1" t="s">
        <v>80</v>
      </c>
      <c r="BB1009" s="42" t="s">
        <v>74</v>
      </c>
      <c r="BD1009" s="42" t="s">
        <v>99</v>
      </c>
      <c r="BH1009" s="1" t="s">
        <v>119</v>
      </c>
    </row>
    <row r="1010" spans="47:60" ht="15">
      <c r="AU1010" s="1" t="s">
        <v>104</v>
      </c>
      <c r="AV1010" s="1" t="s">
        <v>2</v>
      </c>
      <c r="BA1010" s="1" t="s">
        <v>81</v>
      </c>
      <c r="BB1010" s="42" t="s">
        <v>2</v>
      </c>
      <c r="BD1010" s="42" t="s">
        <v>58</v>
      </c>
      <c r="BH1010" s="1" t="s">
        <v>120</v>
      </c>
    </row>
    <row r="1011" spans="53:60" ht="30">
      <c r="BA1011" s="1" t="s">
        <v>82</v>
      </c>
      <c r="BB1011" s="42" t="s">
        <v>74</v>
      </c>
      <c r="BD1011" s="42" t="s">
        <v>98</v>
      </c>
      <c r="BH1011" s="1" t="s">
        <v>58</v>
      </c>
    </row>
    <row r="1012" spans="53:56" ht="30">
      <c r="BA1012" s="1" t="s">
        <v>83</v>
      </c>
      <c r="BB1012" s="42" t="s">
        <v>74</v>
      </c>
      <c r="BD1012" s="42" t="s">
        <v>98</v>
      </c>
    </row>
    <row r="1013" spans="53:56" ht="30">
      <c r="BA1013" s="1" t="s">
        <v>84</v>
      </c>
      <c r="BB1013" s="42" t="s">
        <v>74</v>
      </c>
      <c r="BD1013" s="42" t="s">
        <v>98</v>
      </c>
    </row>
    <row r="1014" spans="53:56" ht="30">
      <c r="BA1014" s="1" t="s">
        <v>85</v>
      </c>
      <c r="BB1014" s="42" t="s">
        <v>74</v>
      </c>
      <c r="BD1014" s="42" t="s">
        <v>98</v>
      </c>
    </row>
    <row r="1015" spans="53:56" ht="30">
      <c r="BA1015" s="1" t="s">
        <v>86</v>
      </c>
      <c r="BB1015" s="42" t="s">
        <v>74</v>
      </c>
      <c r="BD1015" s="42" t="s">
        <v>98</v>
      </c>
    </row>
    <row r="1016" spans="53:56" ht="15">
      <c r="BA1016" s="1" t="s">
        <v>87</v>
      </c>
      <c r="BB1016" s="42" t="s">
        <v>74</v>
      </c>
      <c r="BD1016" s="42" t="s">
        <v>94</v>
      </c>
    </row>
    <row r="1017" spans="53:56" ht="30">
      <c r="BA1017" s="1" t="s">
        <v>88</v>
      </c>
      <c r="BB1017" s="42" t="s">
        <v>74</v>
      </c>
      <c r="BD1017" s="42" t="s">
        <v>98</v>
      </c>
    </row>
    <row r="1018" spans="53:56" ht="30">
      <c r="BA1018" s="1" t="s">
        <v>89</v>
      </c>
      <c r="BB1018" s="42" t="s">
        <v>74</v>
      </c>
      <c r="BD1018" s="42" t="s">
        <v>98</v>
      </c>
    </row>
    <row r="1019" spans="53:56" ht="30">
      <c r="BA1019" s="1" t="s">
        <v>90</v>
      </c>
      <c r="BB1019" s="42" t="s">
        <v>74</v>
      </c>
      <c r="BD1019" s="42" t="s">
        <v>98</v>
      </c>
    </row>
    <row r="1020" spans="53:56" ht="30">
      <c r="BA1020" s="1" t="s">
        <v>91</v>
      </c>
      <c r="BB1020" s="42" t="s">
        <v>74</v>
      </c>
      <c r="BD1020" s="42" t="s">
        <v>98</v>
      </c>
    </row>
    <row r="1021" spans="53:56" ht="15">
      <c r="BA1021" s="1" t="s">
        <v>92</v>
      </c>
      <c r="BB1021" s="42" t="s">
        <v>74</v>
      </c>
      <c r="BD1021" s="42" t="s">
        <v>94</v>
      </c>
    </row>
    <row r="1022" spans="53:56" ht="30">
      <c r="BA1022" s="1" t="s">
        <v>93</v>
      </c>
      <c r="BB1022" s="42" t="s">
        <v>74</v>
      </c>
      <c r="BD1022" s="42" t="s">
        <v>98</v>
      </c>
    </row>
    <row r="1023" spans="53:56" ht="15">
      <c r="BA1023" s="1" t="s">
        <v>94</v>
      </c>
      <c r="BB1023" s="42" t="s">
        <v>95</v>
      </c>
      <c r="BD1023" s="42" t="s">
        <v>94</v>
      </c>
    </row>
  </sheetData>
  <sheetProtection/>
  <mergeCells count="75">
    <mergeCell ref="B3:F3"/>
    <mergeCell ref="A5:B5"/>
    <mergeCell ref="D5:F5"/>
    <mergeCell ref="D6:E6"/>
    <mergeCell ref="D7:E7"/>
    <mergeCell ref="D8:E8"/>
    <mergeCell ref="D9:E9"/>
    <mergeCell ref="D10:E10"/>
    <mergeCell ref="D11:E11"/>
    <mergeCell ref="A13:B13"/>
    <mergeCell ref="A14:A20"/>
    <mergeCell ref="B14:B15"/>
    <mergeCell ref="B16:B17"/>
    <mergeCell ref="B18:B19"/>
    <mergeCell ref="A22:B22"/>
    <mergeCell ref="D22:E22"/>
    <mergeCell ref="A23:B23"/>
    <mergeCell ref="D23:E23"/>
    <mergeCell ref="A24:B24"/>
    <mergeCell ref="D24:E24"/>
    <mergeCell ref="A25:B26"/>
    <mergeCell ref="C25:C26"/>
    <mergeCell ref="D25:E26"/>
    <mergeCell ref="F25:F26"/>
    <mergeCell ref="A27:B27"/>
    <mergeCell ref="D27:E27"/>
    <mergeCell ref="A28:B28"/>
    <mergeCell ref="D28:E28"/>
    <mergeCell ref="A29:E29"/>
    <mergeCell ref="A30:E30"/>
    <mergeCell ref="A31:E31"/>
    <mergeCell ref="A32:E32"/>
    <mergeCell ref="A33:E33"/>
    <mergeCell ref="A34:E34"/>
    <mergeCell ref="A36:B36"/>
    <mergeCell ref="D36:E36"/>
    <mergeCell ref="A37:B37"/>
    <mergeCell ref="D37:E37"/>
    <mergeCell ref="A38:B38"/>
    <mergeCell ref="D38:E38"/>
    <mergeCell ref="A39:E39"/>
    <mergeCell ref="A40:E40"/>
    <mergeCell ref="A41:E41"/>
    <mergeCell ref="A42:E42"/>
    <mergeCell ref="A43:E43"/>
    <mergeCell ref="A44:E44"/>
    <mergeCell ref="A45:E45"/>
    <mergeCell ref="A47:B47"/>
    <mergeCell ref="D47:E47"/>
    <mergeCell ref="A48:B48"/>
    <mergeCell ref="D48:E48"/>
    <mergeCell ref="A49:B49"/>
    <mergeCell ref="D49:E49"/>
    <mergeCell ref="A50:B51"/>
    <mergeCell ref="C50:C51"/>
    <mergeCell ref="D50:E51"/>
    <mergeCell ref="F50:F51"/>
    <mergeCell ref="D61:E61"/>
    <mergeCell ref="A52:E52"/>
    <mergeCell ref="A53:E53"/>
    <mergeCell ref="A54:E54"/>
    <mergeCell ref="A55:E55"/>
    <mergeCell ref="A56:E56"/>
    <mergeCell ref="A58:B58"/>
    <mergeCell ref="D58:E58"/>
    <mergeCell ref="A62:B62"/>
    <mergeCell ref="D62:E62"/>
    <mergeCell ref="A63:B63"/>
    <mergeCell ref="D63:E63"/>
    <mergeCell ref="C64:C65"/>
    <mergeCell ref="A59:B59"/>
    <mergeCell ref="D59:E59"/>
    <mergeCell ref="A60:B60"/>
    <mergeCell ref="D60:E60"/>
    <mergeCell ref="A61:B61"/>
  </mergeCells>
  <dataValidations count="6">
    <dataValidation type="list" allowBlank="1" showInputMessage="1" showErrorMessage="1" sqref="B3:F3">
      <formula1>$BH$1001:$BH$1011</formula1>
    </dataValidation>
    <dataValidation type="whole" operator="greaterThanOrEqual" allowBlank="1" showInputMessage="1" showErrorMessage="1" sqref="B6 F6">
      <formula1>1500</formula1>
    </dataValidation>
    <dataValidation type="decimal" operator="greaterThanOrEqual" allowBlank="1" showInputMessage="1" showErrorMessage="1" sqref="B7:B11 F7:F11 D14:D19 E17 D59:E63 E15 D23:E28 F30:F33 D37:E38 F40:F44 D48:E51 F53:F55 E19">
      <formula1>0</formula1>
    </dataValidation>
    <dataValidation type="list" allowBlank="1" showInputMessage="1" showErrorMessage="1" promptTitle="Energonosič" prompt="Vyberte zo zoznamu.&#10;Ak chcete zmeniť Energonosič, bunka napravo (merná jednotka) musí byť prázdna." errorTitle="Nesprávna voľba" error="Prosím vyberte zo zoznamu ponúkaných energonosičov." sqref="B14:B19">
      <formula1>IF(C15="",$BA$1001:$BA$1023,$BA$1109)</formula1>
    </dataValidation>
    <dataValidation type="list" allowBlank="1" showInputMessage="1" showErrorMessage="1" sqref="AV1010">
      <formula1>IF(AV1008="biometán",$BB$1004:$BC$1004,IF($AV$1008="bioplyn",$BB$1005:$BC$1005,INDEX($BA$1001:$BB$1023,MATCH($AV$1008,$BA$1001:$BA$1023,0),2)))</formula1>
    </dataValidation>
    <dataValidation type="list" allowBlank="1" showInputMessage="1" showErrorMessage="1" promptTitle="Merná jednotka" prompt="Vyberte zo zoznamu.&#10;Ak chcete zmeniť Energonosič v tomto riadku, v bunke merná jednotka stlačte klávesu &quot;DELETE&quot; a potom zmeňte Energonosič." sqref="C15 C17 C19">
      <formula1>IF(B14="biometán",$BB$1004:$BC$1004,IF(B14="bioplyn",$BB$1005:$BC$1005,INDEX($BA$1001:$BB$1023,MATCH(B14,$BA$1001:$BA$1023,0),2)))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BH1023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22.8515625" style="1" customWidth="1"/>
    <col min="2" max="2" width="24.421875" style="1" customWidth="1"/>
    <col min="3" max="3" width="7.57421875" style="2" customWidth="1"/>
    <col min="4" max="4" width="13.28125" style="1" customWidth="1"/>
    <col min="5" max="5" width="9.7109375" style="1" customWidth="1"/>
    <col min="6" max="6" width="19.7109375" style="1" customWidth="1"/>
    <col min="7" max="7" width="9.140625" style="1" customWidth="1"/>
    <col min="8" max="8" width="11.8515625" style="1" bestFit="1" customWidth="1"/>
    <col min="9" max="46" width="9.140625" style="1" customWidth="1"/>
    <col min="47" max="47" width="20.00390625" style="1" customWidth="1"/>
    <col min="48" max="48" width="17.28125" style="1" customWidth="1"/>
    <col min="49" max="49" width="14.140625" style="1" bestFit="1" customWidth="1"/>
    <col min="50" max="52" width="9.140625" style="1" customWidth="1"/>
    <col min="53" max="53" width="27.57421875" style="1" bestFit="1" customWidth="1"/>
    <col min="54" max="55" width="10.421875" style="1" bestFit="1" customWidth="1"/>
    <col min="56" max="56" width="29.8515625" style="1" bestFit="1" customWidth="1"/>
    <col min="57" max="57" width="9.140625" style="1" customWidth="1"/>
    <col min="58" max="58" width="47.140625" style="1" bestFit="1" customWidth="1"/>
    <col min="59" max="16384" width="9.140625" style="1" customWidth="1"/>
  </cols>
  <sheetData>
    <row r="1" ht="15"/>
    <row r="2" spans="1:2" ht="15" customHeight="1">
      <c r="A2" s="6" t="s">
        <v>66</v>
      </c>
      <c r="B2" s="50"/>
    </row>
    <row r="3" spans="1:6" ht="15">
      <c r="A3" s="6" t="s">
        <v>34</v>
      </c>
      <c r="B3" s="117"/>
      <c r="C3" s="117"/>
      <c r="D3" s="117"/>
      <c r="E3" s="117"/>
      <c r="F3" s="117"/>
    </row>
    <row r="4" spans="2:3" ht="15.75" thickBot="1">
      <c r="B4" s="16"/>
      <c r="C4" s="16"/>
    </row>
    <row r="5" spans="1:6" ht="15.75" thickBot="1">
      <c r="A5" s="105" t="s">
        <v>27</v>
      </c>
      <c r="B5" s="106"/>
      <c r="C5" s="17"/>
      <c r="D5" s="107" t="s">
        <v>35</v>
      </c>
      <c r="E5" s="108"/>
      <c r="F5" s="109"/>
    </row>
    <row r="6" spans="1:6" ht="15" customHeight="1">
      <c r="A6" s="21" t="s">
        <v>28</v>
      </c>
      <c r="B6" s="54"/>
      <c r="C6" s="17"/>
      <c r="D6" s="122" t="s">
        <v>28</v>
      </c>
      <c r="E6" s="123"/>
      <c r="F6" s="54"/>
    </row>
    <row r="7" spans="1:6" ht="15" customHeight="1">
      <c r="A7" s="19" t="s">
        <v>29</v>
      </c>
      <c r="B7" s="55"/>
      <c r="C7" s="17"/>
      <c r="D7" s="124" t="s">
        <v>29</v>
      </c>
      <c r="E7" s="125"/>
      <c r="F7" s="55"/>
    </row>
    <row r="8" spans="1:6" ht="15" customHeight="1">
      <c r="A8" s="19" t="s">
        <v>30</v>
      </c>
      <c r="B8" s="58"/>
      <c r="C8" s="17"/>
      <c r="D8" s="126" t="s">
        <v>30</v>
      </c>
      <c r="E8" s="127"/>
      <c r="F8" s="58"/>
    </row>
    <row r="9" spans="1:6" ht="30" customHeight="1">
      <c r="A9" s="19" t="s">
        <v>32</v>
      </c>
      <c r="B9" s="58"/>
      <c r="C9" s="17"/>
      <c r="D9" s="126" t="s">
        <v>32</v>
      </c>
      <c r="E9" s="127"/>
      <c r="F9" s="58"/>
    </row>
    <row r="10" spans="1:6" ht="30" customHeight="1">
      <c r="A10" s="19" t="s">
        <v>31</v>
      </c>
      <c r="B10" s="58"/>
      <c r="C10" s="17"/>
      <c r="D10" s="126" t="s">
        <v>31</v>
      </c>
      <c r="E10" s="127"/>
      <c r="F10" s="58"/>
    </row>
    <row r="11" spans="1:6" ht="30" customHeight="1" thickBot="1">
      <c r="A11" s="20" t="s">
        <v>33</v>
      </c>
      <c r="B11" s="59"/>
      <c r="C11" s="17"/>
      <c r="D11" s="128" t="s">
        <v>33</v>
      </c>
      <c r="E11" s="129"/>
      <c r="F11" s="59"/>
    </row>
    <row r="12" ht="9.75" customHeight="1" thickBot="1"/>
    <row r="13" spans="1:6" ht="37.5" customHeight="1" thickBot="1">
      <c r="A13" s="120" t="s">
        <v>44</v>
      </c>
      <c r="B13" s="121"/>
      <c r="C13" s="40" t="s">
        <v>65</v>
      </c>
      <c r="D13" s="36" t="s">
        <v>1</v>
      </c>
      <c r="E13" s="38" t="s">
        <v>71</v>
      </c>
      <c r="F13" s="35" t="s">
        <v>47</v>
      </c>
    </row>
    <row r="14" spans="1:6" ht="18.75" customHeight="1">
      <c r="A14" s="111" t="s">
        <v>7</v>
      </c>
      <c r="B14" s="113"/>
      <c r="C14" s="43" t="s">
        <v>2</v>
      </c>
      <c r="D14" s="60"/>
      <c r="E14" s="56">
        <v>1</v>
      </c>
      <c r="F14" s="69">
        <f aca="true" t="shared" si="0" ref="F14:F19">D14*E14</f>
        <v>0</v>
      </c>
    </row>
    <row r="15" spans="1:6" ht="18.75" customHeight="1">
      <c r="A15" s="111"/>
      <c r="B15" s="114"/>
      <c r="C15" s="46"/>
      <c r="D15" s="61"/>
      <c r="E15" s="63"/>
      <c r="F15" s="69">
        <f t="shared" si="0"/>
        <v>0</v>
      </c>
    </row>
    <row r="16" spans="1:6" ht="18.75" customHeight="1">
      <c r="A16" s="111"/>
      <c r="B16" s="113"/>
      <c r="C16" s="43" t="s">
        <v>2</v>
      </c>
      <c r="D16" s="60"/>
      <c r="E16" s="56">
        <v>1</v>
      </c>
      <c r="F16" s="69">
        <f t="shared" si="0"/>
        <v>0</v>
      </c>
    </row>
    <row r="17" spans="1:6" ht="18.75" customHeight="1">
      <c r="A17" s="111"/>
      <c r="B17" s="114"/>
      <c r="C17" s="46"/>
      <c r="D17" s="61"/>
      <c r="E17" s="63"/>
      <c r="F17" s="69">
        <f t="shared" si="0"/>
        <v>0</v>
      </c>
    </row>
    <row r="18" spans="1:6" ht="18.75" customHeight="1">
      <c r="A18" s="111"/>
      <c r="B18" s="113"/>
      <c r="C18" s="43" t="s">
        <v>2</v>
      </c>
      <c r="D18" s="60"/>
      <c r="E18" s="56">
        <v>1</v>
      </c>
      <c r="F18" s="69">
        <f t="shared" si="0"/>
        <v>0</v>
      </c>
    </row>
    <row r="19" spans="1:6" ht="18.75" customHeight="1">
      <c r="A19" s="111"/>
      <c r="B19" s="114"/>
      <c r="C19" s="46"/>
      <c r="D19" s="61"/>
      <c r="E19" s="63"/>
      <c r="F19" s="69">
        <f t="shared" si="0"/>
        <v>0</v>
      </c>
    </row>
    <row r="20" spans="1:6" ht="18.75" customHeight="1" thickBot="1">
      <c r="A20" s="112"/>
      <c r="B20" s="44" t="s">
        <v>5</v>
      </c>
      <c r="C20" s="45" t="s">
        <v>2</v>
      </c>
      <c r="D20" s="62"/>
      <c r="E20" s="64"/>
      <c r="F20" s="70">
        <f>SUM(F14,F16,F18)</f>
        <v>0</v>
      </c>
    </row>
    <row r="21" spans="1:6" ht="9.75" customHeight="1" thickBot="1">
      <c r="A21" s="24"/>
      <c r="B21" s="18"/>
      <c r="C21" s="25"/>
      <c r="D21" s="26"/>
      <c r="E21" s="26"/>
      <c r="F21" s="27"/>
    </row>
    <row r="22" spans="1:6" ht="18.75" customHeight="1" thickBot="1">
      <c r="A22" s="94" t="s">
        <v>43</v>
      </c>
      <c r="B22" s="95"/>
      <c r="C22" s="41" t="s">
        <v>0</v>
      </c>
      <c r="D22" s="115" t="s">
        <v>1</v>
      </c>
      <c r="E22" s="116"/>
      <c r="F22" s="30" t="s">
        <v>4</v>
      </c>
    </row>
    <row r="23" spans="1:6" ht="18.75" customHeight="1">
      <c r="A23" s="96" t="s">
        <v>6</v>
      </c>
      <c r="B23" s="97"/>
      <c r="C23" s="28" t="s">
        <v>2</v>
      </c>
      <c r="D23" s="85"/>
      <c r="E23" s="86"/>
      <c r="F23" s="68"/>
    </row>
    <row r="24" spans="1:7" ht="18.75" customHeight="1">
      <c r="A24" s="98" t="s">
        <v>9</v>
      </c>
      <c r="B24" s="99"/>
      <c r="C24" s="3" t="s">
        <v>2</v>
      </c>
      <c r="D24" s="137"/>
      <c r="E24" s="138"/>
      <c r="F24" s="66"/>
      <c r="G24" s="4"/>
    </row>
    <row r="25" spans="1:6" ht="18.75" customHeight="1">
      <c r="A25" s="100" t="s">
        <v>10</v>
      </c>
      <c r="B25" s="101"/>
      <c r="C25" s="110" t="s">
        <v>2</v>
      </c>
      <c r="D25" s="139"/>
      <c r="E25" s="140"/>
      <c r="F25" s="135"/>
    </row>
    <row r="26" spans="1:6" ht="18.75" customHeight="1">
      <c r="A26" s="100"/>
      <c r="B26" s="101"/>
      <c r="C26" s="110"/>
      <c r="D26" s="141"/>
      <c r="E26" s="142"/>
      <c r="F26" s="136"/>
    </row>
    <row r="27" spans="1:6" ht="18.75" customHeight="1">
      <c r="A27" s="98" t="s">
        <v>8</v>
      </c>
      <c r="B27" s="99"/>
      <c r="C27" s="3" t="s">
        <v>2</v>
      </c>
      <c r="D27" s="137"/>
      <c r="E27" s="138"/>
      <c r="F27" s="66"/>
    </row>
    <row r="28" spans="1:7" ht="18.75" customHeight="1" thickBot="1">
      <c r="A28" s="118" t="s">
        <v>36</v>
      </c>
      <c r="B28" s="119"/>
      <c r="C28" s="5" t="s">
        <v>37</v>
      </c>
      <c r="D28" s="133"/>
      <c r="E28" s="134"/>
      <c r="F28" s="67"/>
      <c r="G28" s="4"/>
    </row>
    <row r="29" spans="1:7" ht="18.75" customHeight="1" thickBot="1">
      <c r="A29" s="130" t="s">
        <v>38</v>
      </c>
      <c r="B29" s="131"/>
      <c r="C29" s="131"/>
      <c r="D29" s="131"/>
      <c r="E29" s="132"/>
      <c r="F29" s="31" t="s">
        <v>3</v>
      </c>
      <c r="G29" s="4"/>
    </row>
    <row r="30" spans="1:7" ht="18.75" customHeight="1">
      <c r="A30" s="143" t="s">
        <v>39</v>
      </c>
      <c r="B30" s="144"/>
      <c r="C30" s="144"/>
      <c r="D30" s="144"/>
      <c r="E30" s="145"/>
      <c r="F30" s="65"/>
      <c r="G30" s="4"/>
    </row>
    <row r="31" spans="1:7" ht="18.75" customHeight="1">
      <c r="A31" s="102" t="s">
        <v>40</v>
      </c>
      <c r="B31" s="103"/>
      <c r="C31" s="103"/>
      <c r="D31" s="103"/>
      <c r="E31" s="104"/>
      <c r="F31" s="66"/>
      <c r="G31" s="4"/>
    </row>
    <row r="32" spans="1:7" ht="18.75" customHeight="1">
      <c r="A32" s="102" t="s">
        <v>41</v>
      </c>
      <c r="B32" s="103"/>
      <c r="C32" s="103"/>
      <c r="D32" s="103"/>
      <c r="E32" s="104"/>
      <c r="F32" s="66"/>
      <c r="G32" s="4"/>
    </row>
    <row r="33" spans="1:7" ht="18.75" customHeight="1" thickBot="1">
      <c r="A33" s="87" t="s">
        <v>42</v>
      </c>
      <c r="B33" s="88"/>
      <c r="C33" s="88"/>
      <c r="D33" s="88"/>
      <c r="E33" s="89"/>
      <c r="F33" s="67"/>
      <c r="G33" s="4"/>
    </row>
    <row r="34" spans="1:7" ht="18.75" customHeight="1" thickBot="1">
      <c r="A34" s="90" t="s">
        <v>45</v>
      </c>
      <c r="B34" s="91"/>
      <c r="C34" s="91"/>
      <c r="D34" s="91"/>
      <c r="E34" s="92"/>
      <c r="F34" s="32">
        <f>SUM(F30:F33)/100</f>
        <v>0</v>
      </c>
      <c r="G34" s="4"/>
    </row>
    <row r="35" spans="1:7" ht="9.75" customHeight="1" thickBot="1">
      <c r="A35" s="74"/>
      <c r="B35" s="74"/>
      <c r="C35" s="34"/>
      <c r="D35" s="33"/>
      <c r="E35" s="33"/>
      <c r="F35" s="33"/>
      <c r="G35" s="4"/>
    </row>
    <row r="36" spans="1:7" ht="18.75" customHeight="1" thickBot="1">
      <c r="A36" s="94" t="s">
        <v>46</v>
      </c>
      <c r="B36" s="95"/>
      <c r="C36" s="41" t="s">
        <v>0</v>
      </c>
      <c r="D36" s="115" t="s">
        <v>1</v>
      </c>
      <c r="E36" s="116"/>
      <c r="F36" s="30" t="s">
        <v>4</v>
      </c>
      <c r="G36" s="4"/>
    </row>
    <row r="37" spans="1:6" ht="18.75" customHeight="1">
      <c r="A37" s="96" t="s">
        <v>67</v>
      </c>
      <c r="B37" s="97"/>
      <c r="C37" s="28" t="s">
        <v>2</v>
      </c>
      <c r="D37" s="85"/>
      <c r="E37" s="86"/>
      <c r="F37" s="47"/>
    </row>
    <row r="38" spans="1:6" ht="18.75" customHeight="1" thickBot="1">
      <c r="A38" s="98" t="s">
        <v>48</v>
      </c>
      <c r="B38" s="99"/>
      <c r="C38" s="3" t="s">
        <v>2</v>
      </c>
      <c r="D38" s="133"/>
      <c r="E38" s="134"/>
      <c r="F38" s="48"/>
    </row>
    <row r="39" spans="1:6" ht="18.75" customHeight="1" thickBot="1">
      <c r="A39" s="94" t="s">
        <v>49</v>
      </c>
      <c r="B39" s="95"/>
      <c r="C39" s="95"/>
      <c r="D39" s="95"/>
      <c r="E39" s="149"/>
      <c r="F39" s="31" t="s">
        <v>3</v>
      </c>
    </row>
    <row r="40" spans="1:6" ht="18.75" customHeight="1">
      <c r="A40" s="143" t="s">
        <v>51</v>
      </c>
      <c r="B40" s="144"/>
      <c r="C40" s="144"/>
      <c r="D40" s="144"/>
      <c r="E40" s="145"/>
      <c r="F40" s="65"/>
    </row>
    <row r="41" spans="1:6" ht="15" customHeight="1">
      <c r="A41" s="102" t="s">
        <v>50</v>
      </c>
      <c r="B41" s="103"/>
      <c r="C41" s="103"/>
      <c r="D41" s="103"/>
      <c r="E41" s="104"/>
      <c r="F41" s="66"/>
    </row>
    <row r="42" spans="1:6" ht="15" customHeight="1">
      <c r="A42" s="102" t="s">
        <v>52</v>
      </c>
      <c r="B42" s="103"/>
      <c r="C42" s="103"/>
      <c r="D42" s="103"/>
      <c r="E42" s="104"/>
      <c r="F42" s="66"/>
    </row>
    <row r="43" spans="1:6" ht="15" customHeight="1">
      <c r="A43" s="150" t="s">
        <v>68</v>
      </c>
      <c r="B43" s="151"/>
      <c r="C43" s="151"/>
      <c r="D43" s="151"/>
      <c r="E43" s="152"/>
      <c r="F43" s="67"/>
    </row>
    <row r="44" spans="1:6" ht="15" customHeight="1" thickBot="1">
      <c r="A44" s="153" t="s">
        <v>53</v>
      </c>
      <c r="B44" s="154"/>
      <c r="C44" s="154"/>
      <c r="D44" s="154"/>
      <c r="E44" s="155"/>
      <c r="F44" s="67"/>
    </row>
    <row r="45" spans="1:6" ht="16.5" thickBot="1">
      <c r="A45" s="90" t="s">
        <v>45</v>
      </c>
      <c r="B45" s="91"/>
      <c r="C45" s="91"/>
      <c r="D45" s="91"/>
      <c r="E45" s="92"/>
      <c r="F45" s="32">
        <f>SUM(F40:F44)/100</f>
        <v>0</v>
      </c>
    </row>
    <row r="46" ht="9.75" customHeight="1" thickBot="1"/>
    <row r="47" spans="1:6" ht="15.75" thickBot="1">
      <c r="A47" s="94" t="s">
        <v>121</v>
      </c>
      <c r="B47" s="95"/>
      <c r="C47" s="41" t="s">
        <v>0</v>
      </c>
      <c r="D47" s="115" t="s">
        <v>1</v>
      </c>
      <c r="E47" s="116"/>
      <c r="F47" s="30" t="s">
        <v>4</v>
      </c>
    </row>
    <row r="48" spans="1:6" ht="15">
      <c r="A48" s="96" t="s">
        <v>54</v>
      </c>
      <c r="B48" s="97"/>
      <c r="C48" s="28" t="s">
        <v>2</v>
      </c>
      <c r="D48" s="85"/>
      <c r="E48" s="86"/>
      <c r="F48" s="47"/>
    </row>
    <row r="49" spans="1:6" ht="15">
      <c r="A49" s="98" t="s">
        <v>55</v>
      </c>
      <c r="B49" s="99"/>
      <c r="C49" s="3" t="s">
        <v>2</v>
      </c>
      <c r="D49" s="137"/>
      <c r="E49" s="138"/>
      <c r="F49" s="48"/>
    </row>
    <row r="50" spans="1:6" ht="15" customHeight="1">
      <c r="A50" s="148" t="s">
        <v>11</v>
      </c>
      <c r="B50" s="148"/>
      <c r="C50" s="110" t="s">
        <v>2</v>
      </c>
      <c r="D50" s="139"/>
      <c r="E50" s="140"/>
      <c r="F50" s="135"/>
    </row>
    <row r="51" spans="1:6" ht="15.75" thickBot="1">
      <c r="A51" s="148"/>
      <c r="B51" s="148"/>
      <c r="C51" s="110"/>
      <c r="D51" s="156"/>
      <c r="E51" s="157"/>
      <c r="F51" s="136"/>
    </row>
    <row r="52" spans="1:6" ht="15.75" thickBot="1">
      <c r="A52" s="130" t="s">
        <v>122</v>
      </c>
      <c r="B52" s="131"/>
      <c r="C52" s="131"/>
      <c r="D52" s="131"/>
      <c r="E52" s="132"/>
      <c r="F52" s="31" t="s">
        <v>3</v>
      </c>
    </row>
    <row r="53" spans="1:6" ht="15">
      <c r="A53" s="143" t="s">
        <v>56</v>
      </c>
      <c r="B53" s="144"/>
      <c r="C53" s="144"/>
      <c r="D53" s="144"/>
      <c r="E53" s="145"/>
      <c r="F53" s="65"/>
    </row>
    <row r="54" spans="1:6" ht="15">
      <c r="A54" s="102" t="s">
        <v>57</v>
      </c>
      <c r="B54" s="103"/>
      <c r="C54" s="103"/>
      <c r="D54" s="103"/>
      <c r="E54" s="104"/>
      <c r="F54" s="66"/>
    </row>
    <row r="55" spans="1:6" ht="15.75" thickBot="1">
      <c r="A55" s="87" t="s">
        <v>58</v>
      </c>
      <c r="B55" s="88"/>
      <c r="C55" s="88"/>
      <c r="D55" s="88"/>
      <c r="E55" s="89"/>
      <c r="F55" s="66"/>
    </row>
    <row r="56" spans="1:6" ht="16.5" thickBot="1">
      <c r="A56" s="90" t="s">
        <v>45</v>
      </c>
      <c r="B56" s="91"/>
      <c r="C56" s="91"/>
      <c r="D56" s="91"/>
      <c r="E56" s="92"/>
      <c r="F56" s="32">
        <f>SUM(F53:F55)/100</f>
        <v>0</v>
      </c>
    </row>
    <row r="57" ht="9.75" customHeight="1" thickBot="1"/>
    <row r="58" spans="1:6" ht="15.75" thickBot="1">
      <c r="A58" s="94" t="s">
        <v>59</v>
      </c>
      <c r="B58" s="95"/>
      <c r="C58" s="41" t="s">
        <v>0</v>
      </c>
      <c r="D58" s="115" t="s">
        <v>1</v>
      </c>
      <c r="E58" s="116"/>
      <c r="F58" s="30" t="s">
        <v>4</v>
      </c>
    </row>
    <row r="59" spans="1:6" ht="15">
      <c r="A59" s="96" t="s">
        <v>60</v>
      </c>
      <c r="B59" s="97"/>
      <c r="C59" s="28" t="s">
        <v>61</v>
      </c>
      <c r="D59" s="85"/>
      <c r="E59" s="86"/>
      <c r="F59" s="47"/>
    </row>
    <row r="60" spans="1:6" ht="15">
      <c r="A60" s="98" t="s">
        <v>62</v>
      </c>
      <c r="B60" s="99"/>
      <c r="C60" s="3" t="s">
        <v>3</v>
      </c>
      <c r="D60" s="137"/>
      <c r="E60" s="138"/>
      <c r="F60" s="48"/>
    </row>
    <row r="61" spans="1:6" ht="15">
      <c r="A61" s="100" t="s">
        <v>123</v>
      </c>
      <c r="B61" s="101"/>
      <c r="C61" s="73" t="s">
        <v>3</v>
      </c>
      <c r="D61" s="137"/>
      <c r="E61" s="138"/>
      <c r="F61" s="49"/>
    </row>
    <row r="62" spans="1:7" ht="15">
      <c r="A62" s="98" t="s">
        <v>63</v>
      </c>
      <c r="B62" s="99"/>
      <c r="C62" s="3" t="s">
        <v>3</v>
      </c>
      <c r="D62" s="137"/>
      <c r="E62" s="138"/>
      <c r="F62" s="66"/>
      <c r="G62" s="25"/>
    </row>
    <row r="63" spans="1:7" ht="15.75" thickBot="1">
      <c r="A63" s="146" t="s">
        <v>64</v>
      </c>
      <c r="B63" s="147"/>
      <c r="C63" s="37" t="s">
        <v>3</v>
      </c>
      <c r="D63" s="133"/>
      <c r="E63" s="134"/>
      <c r="F63" s="71"/>
      <c r="G63" s="25"/>
    </row>
    <row r="64" spans="1:7" ht="15">
      <c r="A64" s="18"/>
      <c r="B64" s="18"/>
      <c r="C64" s="93"/>
      <c r="D64" s="18"/>
      <c r="E64" s="18"/>
      <c r="F64" s="18"/>
      <c r="G64" s="25"/>
    </row>
    <row r="65" spans="1:3" ht="15">
      <c r="A65" s="18"/>
      <c r="B65" s="18"/>
      <c r="C65" s="93"/>
    </row>
    <row r="1000" spans="53:60" ht="15">
      <c r="BA1000" s="6" t="s">
        <v>96</v>
      </c>
      <c r="BB1000" s="6" t="s">
        <v>72</v>
      </c>
      <c r="BC1000" s="6" t="s">
        <v>72</v>
      </c>
      <c r="BD1000" s="6" t="s">
        <v>97</v>
      </c>
      <c r="BF1000" s="6" t="s">
        <v>101</v>
      </c>
      <c r="BH1000" s="6" t="s">
        <v>110</v>
      </c>
    </row>
    <row r="1001" spans="53:60" ht="30">
      <c r="BA1001" s="1" t="s">
        <v>73</v>
      </c>
      <c r="BB1001" s="42" t="s">
        <v>74</v>
      </c>
      <c r="BD1001" s="42" t="s">
        <v>98</v>
      </c>
      <c r="BF1001" s="1" t="s">
        <v>99</v>
      </c>
      <c r="BH1001" s="1" t="s">
        <v>111</v>
      </c>
    </row>
    <row r="1002" spans="53:60" ht="15">
      <c r="BA1002" s="1" t="s">
        <v>75</v>
      </c>
      <c r="BB1002" s="42" t="s">
        <v>74</v>
      </c>
      <c r="BD1002" s="42" t="s">
        <v>58</v>
      </c>
      <c r="BF1002" s="1" t="s">
        <v>98</v>
      </c>
      <c r="BH1002" s="1" t="s">
        <v>112</v>
      </c>
    </row>
    <row r="1003" spans="53:60" ht="15">
      <c r="BA1003" s="1" t="s">
        <v>76</v>
      </c>
      <c r="BB1003" s="42" t="s">
        <v>74</v>
      </c>
      <c r="BD1003" s="42" t="s">
        <v>99</v>
      </c>
      <c r="BF1003" s="1" t="s">
        <v>58</v>
      </c>
      <c r="BH1003" s="1" t="s">
        <v>113</v>
      </c>
    </row>
    <row r="1004" spans="53:60" ht="15">
      <c r="BA1004" s="42" t="s">
        <v>100</v>
      </c>
      <c r="BB1004" s="42" t="s">
        <v>95</v>
      </c>
      <c r="BC1004" s="1" t="s">
        <v>2</v>
      </c>
      <c r="BD1004" s="42" t="s">
        <v>99</v>
      </c>
      <c r="BF1004" s="1" t="s">
        <v>94</v>
      </c>
      <c r="BH1004" s="1" t="s">
        <v>114</v>
      </c>
    </row>
    <row r="1005" spans="47:60" ht="15">
      <c r="AU1005" s="1" t="s">
        <v>107</v>
      </c>
      <c r="BA1005" s="42" t="s">
        <v>125</v>
      </c>
      <c r="BB1005" s="42" t="s">
        <v>95</v>
      </c>
      <c r="BC1005" s="1" t="s">
        <v>2</v>
      </c>
      <c r="BD1005" s="42" t="s">
        <v>99</v>
      </c>
      <c r="BH1005" s="1" t="s">
        <v>115</v>
      </c>
    </row>
    <row r="1006" spans="47:60" ht="30">
      <c r="AU1006" s="1" t="s">
        <v>108</v>
      </c>
      <c r="AV1006" s="1" t="str">
        <f>IF(C15="",$BA$1001:$BA$1023,$BA$1109)</f>
        <v>Čierne uhlie</v>
      </c>
      <c r="BA1006" s="1" t="s">
        <v>77</v>
      </c>
      <c r="BB1006" s="42" t="s">
        <v>74</v>
      </c>
      <c r="BD1006" s="42" t="s">
        <v>98</v>
      </c>
      <c r="BH1006" s="1" t="s">
        <v>116</v>
      </c>
    </row>
    <row r="1007" spans="47:60" ht="15">
      <c r="AU1007" s="1" t="s">
        <v>109</v>
      </c>
      <c r="BA1007" s="1" t="s">
        <v>78</v>
      </c>
      <c r="BB1007" s="42" t="s">
        <v>74</v>
      </c>
      <c r="BD1007" s="42" t="s">
        <v>99</v>
      </c>
      <c r="BH1007" s="1" t="s">
        <v>117</v>
      </c>
    </row>
    <row r="1008" spans="47:60" ht="15">
      <c r="AU1008" s="1" t="s">
        <v>102</v>
      </c>
      <c r="AV1008" s="1" t="s">
        <v>125</v>
      </c>
      <c r="BA1008" s="1" t="s">
        <v>79</v>
      </c>
      <c r="BB1008" s="42" t="s">
        <v>74</v>
      </c>
      <c r="BD1008" s="42" t="s">
        <v>99</v>
      </c>
      <c r="BH1008" s="1" t="s">
        <v>118</v>
      </c>
    </row>
    <row r="1009" spans="47:60" ht="15">
      <c r="AU1009" s="1" t="s">
        <v>103</v>
      </c>
      <c r="AV1009" s="1" t="e">
        <f>IF(AV1008="biometán",$BB$1004:$BC$1004,IF($AV$1008="bioplyn",$BB$1005:$BC$1005,INDEX($BA$1001:$BB$1023,MATCH($AV$1008,$BA$1001:$BA$1023,0),2)))</f>
        <v>#VALUE!</v>
      </c>
      <c r="BA1009" s="1" t="s">
        <v>80</v>
      </c>
      <c r="BB1009" s="42" t="s">
        <v>74</v>
      </c>
      <c r="BD1009" s="42" t="s">
        <v>99</v>
      </c>
      <c r="BH1009" s="1" t="s">
        <v>119</v>
      </c>
    </row>
    <row r="1010" spans="47:60" ht="15">
      <c r="AU1010" s="1" t="s">
        <v>104</v>
      </c>
      <c r="AV1010" s="1" t="s">
        <v>2</v>
      </c>
      <c r="BA1010" s="1" t="s">
        <v>81</v>
      </c>
      <c r="BB1010" s="42" t="s">
        <v>2</v>
      </c>
      <c r="BD1010" s="42" t="s">
        <v>58</v>
      </c>
      <c r="BH1010" s="1" t="s">
        <v>120</v>
      </c>
    </row>
    <row r="1011" spans="53:60" ht="30">
      <c r="BA1011" s="1" t="s">
        <v>82</v>
      </c>
      <c r="BB1011" s="42" t="s">
        <v>74</v>
      </c>
      <c r="BD1011" s="42" t="s">
        <v>98</v>
      </c>
      <c r="BH1011" s="1" t="s">
        <v>58</v>
      </c>
    </row>
    <row r="1012" spans="53:56" ht="30">
      <c r="BA1012" s="1" t="s">
        <v>83</v>
      </c>
      <c r="BB1012" s="42" t="s">
        <v>74</v>
      </c>
      <c r="BD1012" s="42" t="s">
        <v>98</v>
      </c>
    </row>
    <row r="1013" spans="53:56" ht="30">
      <c r="BA1013" s="1" t="s">
        <v>84</v>
      </c>
      <c r="BB1013" s="42" t="s">
        <v>74</v>
      </c>
      <c r="BD1013" s="42" t="s">
        <v>98</v>
      </c>
    </row>
    <row r="1014" spans="53:56" ht="30">
      <c r="BA1014" s="1" t="s">
        <v>85</v>
      </c>
      <c r="BB1014" s="42" t="s">
        <v>74</v>
      </c>
      <c r="BD1014" s="42" t="s">
        <v>98</v>
      </c>
    </row>
    <row r="1015" spans="53:56" ht="30">
      <c r="BA1015" s="1" t="s">
        <v>86</v>
      </c>
      <c r="BB1015" s="42" t="s">
        <v>74</v>
      </c>
      <c r="BD1015" s="42" t="s">
        <v>98</v>
      </c>
    </row>
    <row r="1016" spans="53:56" ht="15">
      <c r="BA1016" s="1" t="s">
        <v>87</v>
      </c>
      <c r="BB1016" s="42" t="s">
        <v>74</v>
      </c>
      <c r="BD1016" s="42" t="s">
        <v>94</v>
      </c>
    </row>
    <row r="1017" spans="53:56" ht="30">
      <c r="BA1017" s="1" t="s">
        <v>88</v>
      </c>
      <c r="BB1017" s="42" t="s">
        <v>74</v>
      </c>
      <c r="BD1017" s="42" t="s">
        <v>98</v>
      </c>
    </row>
    <row r="1018" spans="53:56" ht="30">
      <c r="BA1018" s="1" t="s">
        <v>89</v>
      </c>
      <c r="BB1018" s="42" t="s">
        <v>74</v>
      </c>
      <c r="BD1018" s="42" t="s">
        <v>98</v>
      </c>
    </row>
    <row r="1019" spans="53:56" ht="30">
      <c r="BA1019" s="1" t="s">
        <v>90</v>
      </c>
      <c r="BB1019" s="42" t="s">
        <v>74</v>
      </c>
      <c r="BD1019" s="42" t="s">
        <v>98</v>
      </c>
    </row>
    <row r="1020" spans="53:56" ht="30">
      <c r="BA1020" s="1" t="s">
        <v>91</v>
      </c>
      <c r="BB1020" s="42" t="s">
        <v>74</v>
      </c>
      <c r="BD1020" s="42" t="s">
        <v>98</v>
      </c>
    </row>
    <row r="1021" spans="53:56" ht="15">
      <c r="BA1021" s="1" t="s">
        <v>92</v>
      </c>
      <c r="BB1021" s="42" t="s">
        <v>74</v>
      </c>
      <c r="BD1021" s="42" t="s">
        <v>94</v>
      </c>
    </row>
    <row r="1022" spans="53:56" ht="30">
      <c r="BA1022" s="1" t="s">
        <v>93</v>
      </c>
      <c r="BB1022" s="42" t="s">
        <v>74</v>
      </c>
      <c r="BD1022" s="42" t="s">
        <v>98</v>
      </c>
    </row>
    <row r="1023" spans="53:56" ht="15">
      <c r="BA1023" s="1" t="s">
        <v>94</v>
      </c>
      <c r="BB1023" s="42" t="s">
        <v>95</v>
      </c>
      <c r="BD1023" s="42" t="s">
        <v>94</v>
      </c>
    </row>
  </sheetData>
  <sheetProtection/>
  <mergeCells count="75">
    <mergeCell ref="B3:F3"/>
    <mergeCell ref="A5:B5"/>
    <mergeCell ref="D5:F5"/>
    <mergeCell ref="D6:E6"/>
    <mergeCell ref="D7:E7"/>
    <mergeCell ref="D8:E8"/>
    <mergeCell ref="D9:E9"/>
    <mergeCell ref="D10:E10"/>
    <mergeCell ref="D11:E11"/>
    <mergeCell ref="A13:B13"/>
    <mergeCell ref="A14:A20"/>
    <mergeCell ref="B14:B15"/>
    <mergeCell ref="B16:B17"/>
    <mergeCell ref="B18:B19"/>
    <mergeCell ref="A22:B22"/>
    <mergeCell ref="D22:E22"/>
    <mergeCell ref="A23:B23"/>
    <mergeCell ref="D23:E23"/>
    <mergeCell ref="A24:B24"/>
    <mergeCell ref="D24:E24"/>
    <mergeCell ref="A25:B26"/>
    <mergeCell ref="C25:C26"/>
    <mergeCell ref="D25:E26"/>
    <mergeCell ref="F25:F26"/>
    <mergeCell ref="A27:B27"/>
    <mergeCell ref="D27:E27"/>
    <mergeCell ref="A28:B28"/>
    <mergeCell ref="D28:E28"/>
    <mergeCell ref="A29:E29"/>
    <mergeCell ref="A30:E30"/>
    <mergeCell ref="A31:E31"/>
    <mergeCell ref="A32:E32"/>
    <mergeCell ref="A33:E33"/>
    <mergeCell ref="A34:E34"/>
    <mergeCell ref="A36:B36"/>
    <mergeCell ref="D36:E36"/>
    <mergeCell ref="A37:B37"/>
    <mergeCell ref="D37:E37"/>
    <mergeCell ref="A38:B38"/>
    <mergeCell ref="D38:E38"/>
    <mergeCell ref="A39:E39"/>
    <mergeCell ref="A40:E40"/>
    <mergeCell ref="A41:E41"/>
    <mergeCell ref="A42:E42"/>
    <mergeCell ref="A43:E43"/>
    <mergeCell ref="A44:E44"/>
    <mergeCell ref="A45:E45"/>
    <mergeCell ref="A47:B47"/>
    <mergeCell ref="D47:E47"/>
    <mergeCell ref="A48:B48"/>
    <mergeCell ref="D48:E48"/>
    <mergeCell ref="A49:B49"/>
    <mergeCell ref="D49:E49"/>
    <mergeCell ref="A50:B51"/>
    <mergeCell ref="C50:C51"/>
    <mergeCell ref="D50:E51"/>
    <mergeCell ref="F50:F51"/>
    <mergeCell ref="D61:E61"/>
    <mergeCell ref="A52:E52"/>
    <mergeCell ref="A53:E53"/>
    <mergeCell ref="A54:E54"/>
    <mergeCell ref="A55:E55"/>
    <mergeCell ref="A56:E56"/>
    <mergeCell ref="A58:B58"/>
    <mergeCell ref="D58:E58"/>
    <mergeCell ref="A62:B62"/>
    <mergeCell ref="D62:E62"/>
    <mergeCell ref="A63:B63"/>
    <mergeCell ref="D63:E63"/>
    <mergeCell ref="C64:C65"/>
    <mergeCell ref="A59:B59"/>
    <mergeCell ref="D59:E59"/>
    <mergeCell ref="A60:B60"/>
    <mergeCell ref="D60:E60"/>
    <mergeCell ref="A61:B61"/>
  </mergeCells>
  <dataValidations count="6">
    <dataValidation type="list" allowBlank="1" showInputMessage="1" showErrorMessage="1" promptTitle="Merná jednotka" prompt="Vyberte zo zoznamu.&#10;Ak chcete zmeniť Energonosič v tomto riadku, v bunke merná jednotka stlačte klávesu &quot;DELETE&quot; a potom zmeňte Energonosič." sqref="C15 C17 C19">
      <formula1>IF(B14="biometán",$BB$1004:$BC$1004,IF(B14="bioplyn",$BB$1005:$BC$1005,INDEX($BA$1001:$BB$1023,MATCH(B14,$BA$1001:$BA$1023,0),2)))</formula1>
    </dataValidation>
    <dataValidation type="list" allowBlank="1" showInputMessage="1" showErrorMessage="1" sqref="AV1010">
      <formula1>IF(AV1008="biometán",$BB$1004:$BC$1004,IF($AV$1008="bioplyn",$BB$1005:$BC$1005,INDEX($BA$1001:$BB$1023,MATCH($AV$1008,$BA$1001:$BA$1023,0),2)))</formula1>
    </dataValidation>
    <dataValidation type="list" allowBlank="1" showInputMessage="1" showErrorMessage="1" promptTitle="Energonosič" prompt="Vyberte zo zoznamu.&#10;Ak chcete zmeniť Energonosič, bunka napravo (merná jednotka) musí byť prázdna." errorTitle="Nesprávna voľba" error="Prosím vyberte zo zoznamu ponúkaných energonosičov." sqref="B14:B19">
      <formula1>IF(C15="",$BA$1001:$BA$1023,$BA$1109)</formula1>
    </dataValidation>
    <dataValidation type="decimal" operator="greaterThanOrEqual" allowBlank="1" showInputMessage="1" showErrorMessage="1" sqref="B7:B11 F7:F11 D14:D19 E17 D59:E63 E15 D23:E28 F30:F33 D37:E38 F40:F44 D48:E51 F53:F55 E19">
      <formula1>0</formula1>
    </dataValidation>
    <dataValidation type="whole" operator="greaterThanOrEqual" allowBlank="1" showInputMessage="1" showErrorMessage="1" sqref="B6 F6">
      <formula1>1500</formula1>
    </dataValidation>
    <dataValidation type="list" allowBlank="1" showInputMessage="1" showErrorMessage="1" sqref="B3:F3">
      <formula1>$BH$1001:$BH$1011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H1023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2.8515625" style="1" customWidth="1"/>
    <col min="2" max="2" width="24.421875" style="1" customWidth="1"/>
    <col min="3" max="3" width="7.57421875" style="2" customWidth="1"/>
    <col min="4" max="4" width="13.28125" style="1" customWidth="1"/>
    <col min="5" max="5" width="9.7109375" style="1" customWidth="1"/>
    <col min="6" max="6" width="19.7109375" style="1" customWidth="1"/>
    <col min="7" max="7" width="9.140625" style="1" customWidth="1"/>
    <col min="8" max="8" width="11.8515625" style="1" bestFit="1" customWidth="1"/>
    <col min="9" max="46" width="9.140625" style="1" customWidth="1"/>
    <col min="47" max="47" width="20.00390625" style="1" customWidth="1"/>
    <col min="48" max="48" width="17.28125" style="1" customWidth="1"/>
    <col min="49" max="49" width="14.140625" style="1" bestFit="1" customWidth="1"/>
    <col min="50" max="52" width="9.140625" style="1" customWidth="1"/>
    <col min="53" max="53" width="27.57421875" style="1" bestFit="1" customWidth="1"/>
    <col min="54" max="55" width="10.421875" style="1" bestFit="1" customWidth="1"/>
    <col min="56" max="56" width="29.8515625" style="1" bestFit="1" customWidth="1"/>
    <col min="57" max="57" width="9.140625" style="1" customWidth="1"/>
    <col min="58" max="58" width="47.140625" style="1" bestFit="1" customWidth="1"/>
    <col min="59" max="16384" width="9.140625" style="1" customWidth="1"/>
  </cols>
  <sheetData>
    <row r="1" ht="15"/>
    <row r="2" spans="1:2" ht="15" customHeight="1">
      <c r="A2" s="6" t="s">
        <v>66</v>
      </c>
      <c r="B2" s="50"/>
    </row>
    <row r="3" spans="1:6" ht="15">
      <c r="A3" s="6" t="s">
        <v>34</v>
      </c>
      <c r="B3" s="117"/>
      <c r="C3" s="117"/>
      <c r="D3" s="117"/>
      <c r="E3" s="117"/>
      <c r="F3" s="117"/>
    </row>
    <row r="4" spans="2:3" ht="15.75" thickBot="1">
      <c r="B4" s="16"/>
      <c r="C4" s="16"/>
    </row>
    <row r="5" spans="1:6" ht="15.75" thickBot="1">
      <c r="A5" s="105" t="s">
        <v>27</v>
      </c>
      <c r="B5" s="106"/>
      <c r="C5" s="17"/>
      <c r="D5" s="107" t="s">
        <v>35</v>
      </c>
      <c r="E5" s="108"/>
      <c r="F5" s="109"/>
    </row>
    <row r="6" spans="1:6" ht="15" customHeight="1">
      <c r="A6" s="21" t="s">
        <v>28</v>
      </c>
      <c r="B6" s="54"/>
      <c r="C6" s="17"/>
      <c r="D6" s="122" t="s">
        <v>28</v>
      </c>
      <c r="E6" s="123"/>
      <c r="F6" s="54"/>
    </row>
    <row r="7" spans="1:6" ht="15" customHeight="1">
      <c r="A7" s="19" t="s">
        <v>29</v>
      </c>
      <c r="B7" s="55"/>
      <c r="C7" s="17"/>
      <c r="D7" s="124" t="s">
        <v>29</v>
      </c>
      <c r="E7" s="125"/>
      <c r="F7" s="55"/>
    </row>
    <row r="8" spans="1:6" ht="15" customHeight="1">
      <c r="A8" s="19" t="s">
        <v>30</v>
      </c>
      <c r="B8" s="58"/>
      <c r="C8" s="17"/>
      <c r="D8" s="126" t="s">
        <v>30</v>
      </c>
      <c r="E8" s="127"/>
      <c r="F8" s="58"/>
    </row>
    <row r="9" spans="1:6" ht="30" customHeight="1">
      <c r="A9" s="19" t="s">
        <v>32</v>
      </c>
      <c r="B9" s="58"/>
      <c r="C9" s="17"/>
      <c r="D9" s="126" t="s">
        <v>32</v>
      </c>
      <c r="E9" s="127"/>
      <c r="F9" s="58"/>
    </row>
    <row r="10" spans="1:6" ht="30" customHeight="1">
      <c r="A10" s="19" t="s">
        <v>31</v>
      </c>
      <c r="B10" s="58"/>
      <c r="C10" s="17"/>
      <c r="D10" s="126" t="s">
        <v>31</v>
      </c>
      <c r="E10" s="127"/>
      <c r="F10" s="58"/>
    </row>
    <row r="11" spans="1:6" ht="30" customHeight="1" thickBot="1">
      <c r="A11" s="20" t="s">
        <v>33</v>
      </c>
      <c r="B11" s="59"/>
      <c r="C11" s="17"/>
      <c r="D11" s="128" t="s">
        <v>33</v>
      </c>
      <c r="E11" s="129"/>
      <c r="F11" s="59"/>
    </row>
    <row r="12" ht="9.75" customHeight="1" thickBot="1"/>
    <row r="13" spans="1:6" ht="37.5" customHeight="1" thickBot="1">
      <c r="A13" s="120" t="s">
        <v>44</v>
      </c>
      <c r="B13" s="121"/>
      <c r="C13" s="40" t="s">
        <v>65</v>
      </c>
      <c r="D13" s="36" t="s">
        <v>1</v>
      </c>
      <c r="E13" s="38" t="s">
        <v>71</v>
      </c>
      <c r="F13" s="35" t="s">
        <v>47</v>
      </c>
    </row>
    <row r="14" spans="1:6" ht="18.75" customHeight="1">
      <c r="A14" s="111" t="s">
        <v>7</v>
      </c>
      <c r="B14" s="113"/>
      <c r="C14" s="43" t="s">
        <v>2</v>
      </c>
      <c r="D14" s="60"/>
      <c r="E14" s="56">
        <v>1</v>
      </c>
      <c r="F14" s="69">
        <f aca="true" t="shared" si="0" ref="F14:F19">D14*E14</f>
        <v>0</v>
      </c>
    </row>
    <row r="15" spans="1:6" ht="18.75" customHeight="1">
      <c r="A15" s="111"/>
      <c r="B15" s="114"/>
      <c r="C15" s="46"/>
      <c r="D15" s="61"/>
      <c r="E15" s="63"/>
      <c r="F15" s="69">
        <f t="shared" si="0"/>
        <v>0</v>
      </c>
    </row>
    <row r="16" spans="1:6" ht="18.75" customHeight="1">
      <c r="A16" s="111"/>
      <c r="B16" s="113"/>
      <c r="C16" s="43" t="s">
        <v>2</v>
      </c>
      <c r="D16" s="60"/>
      <c r="E16" s="56">
        <v>1</v>
      </c>
      <c r="F16" s="69">
        <f t="shared" si="0"/>
        <v>0</v>
      </c>
    </row>
    <row r="17" spans="1:6" ht="18.75" customHeight="1">
      <c r="A17" s="111"/>
      <c r="B17" s="114"/>
      <c r="C17" s="46"/>
      <c r="D17" s="61"/>
      <c r="E17" s="63"/>
      <c r="F17" s="69">
        <f t="shared" si="0"/>
        <v>0</v>
      </c>
    </row>
    <row r="18" spans="1:6" ht="18.75" customHeight="1">
      <c r="A18" s="111"/>
      <c r="B18" s="113"/>
      <c r="C18" s="43" t="s">
        <v>2</v>
      </c>
      <c r="D18" s="60"/>
      <c r="E18" s="56">
        <v>1</v>
      </c>
      <c r="F18" s="69">
        <f t="shared" si="0"/>
        <v>0</v>
      </c>
    </row>
    <row r="19" spans="1:6" ht="18.75" customHeight="1">
      <c r="A19" s="111"/>
      <c r="B19" s="114"/>
      <c r="C19" s="46"/>
      <c r="D19" s="61"/>
      <c r="E19" s="63"/>
      <c r="F19" s="69">
        <f t="shared" si="0"/>
        <v>0</v>
      </c>
    </row>
    <row r="20" spans="1:6" ht="18.75" customHeight="1" thickBot="1">
      <c r="A20" s="112"/>
      <c r="B20" s="44" t="s">
        <v>5</v>
      </c>
      <c r="C20" s="45" t="s">
        <v>2</v>
      </c>
      <c r="D20" s="62"/>
      <c r="E20" s="64"/>
      <c r="F20" s="70">
        <f>SUM(F14,F16,F18)</f>
        <v>0</v>
      </c>
    </row>
    <row r="21" spans="1:6" ht="9.75" customHeight="1" thickBot="1">
      <c r="A21" s="24"/>
      <c r="B21" s="18"/>
      <c r="C21" s="25"/>
      <c r="D21" s="26"/>
      <c r="E21" s="26"/>
      <c r="F21" s="27"/>
    </row>
    <row r="22" spans="1:6" ht="18.75" customHeight="1" thickBot="1">
      <c r="A22" s="94" t="s">
        <v>43</v>
      </c>
      <c r="B22" s="95"/>
      <c r="C22" s="41" t="s">
        <v>0</v>
      </c>
      <c r="D22" s="115" t="s">
        <v>1</v>
      </c>
      <c r="E22" s="116"/>
      <c r="F22" s="30" t="s">
        <v>4</v>
      </c>
    </row>
    <row r="23" spans="1:6" ht="18.75" customHeight="1">
      <c r="A23" s="96" t="s">
        <v>6</v>
      </c>
      <c r="B23" s="97"/>
      <c r="C23" s="28" t="s">
        <v>2</v>
      </c>
      <c r="D23" s="85"/>
      <c r="E23" s="86"/>
      <c r="F23" s="68"/>
    </row>
    <row r="24" spans="1:7" ht="18.75" customHeight="1">
      <c r="A24" s="98" t="s">
        <v>9</v>
      </c>
      <c r="B24" s="99"/>
      <c r="C24" s="3" t="s">
        <v>2</v>
      </c>
      <c r="D24" s="137"/>
      <c r="E24" s="138"/>
      <c r="F24" s="66"/>
      <c r="G24" s="4"/>
    </row>
    <row r="25" spans="1:6" ht="18.75" customHeight="1">
      <c r="A25" s="100" t="s">
        <v>10</v>
      </c>
      <c r="B25" s="101"/>
      <c r="C25" s="110" t="s">
        <v>2</v>
      </c>
      <c r="D25" s="139"/>
      <c r="E25" s="140"/>
      <c r="F25" s="135"/>
    </row>
    <row r="26" spans="1:6" ht="18.75" customHeight="1">
      <c r="A26" s="100"/>
      <c r="B26" s="101"/>
      <c r="C26" s="110"/>
      <c r="D26" s="141"/>
      <c r="E26" s="142"/>
      <c r="F26" s="136"/>
    </row>
    <row r="27" spans="1:6" ht="18.75" customHeight="1">
      <c r="A27" s="98" t="s">
        <v>8</v>
      </c>
      <c r="B27" s="99"/>
      <c r="C27" s="3" t="s">
        <v>2</v>
      </c>
      <c r="D27" s="137"/>
      <c r="E27" s="138"/>
      <c r="F27" s="66"/>
    </row>
    <row r="28" spans="1:7" ht="18.75" customHeight="1" thickBot="1">
      <c r="A28" s="118" t="s">
        <v>36</v>
      </c>
      <c r="B28" s="119"/>
      <c r="C28" s="5" t="s">
        <v>37</v>
      </c>
      <c r="D28" s="133"/>
      <c r="E28" s="134"/>
      <c r="F28" s="67"/>
      <c r="G28" s="4"/>
    </row>
    <row r="29" spans="1:7" ht="18.75" customHeight="1" thickBot="1">
      <c r="A29" s="130" t="s">
        <v>38</v>
      </c>
      <c r="B29" s="131"/>
      <c r="C29" s="131"/>
      <c r="D29" s="131"/>
      <c r="E29" s="132"/>
      <c r="F29" s="31" t="s">
        <v>3</v>
      </c>
      <c r="G29" s="4"/>
    </row>
    <row r="30" spans="1:7" ht="18.75" customHeight="1">
      <c r="A30" s="143" t="s">
        <v>39</v>
      </c>
      <c r="B30" s="144"/>
      <c r="C30" s="144"/>
      <c r="D30" s="144"/>
      <c r="E30" s="145"/>
      <c r="F30" s="65"/>
      <c r="G30" s="4"/>
    </row>
    <row r="31" spans="1:7" ht="18.75" customHeight="1">
      <c r="A31" s="102" t="s">
        <v>40</v>
      </c>
      <c r="B31" s="103"/>
      <c r="C31" s="103"/>
      <c r="D31" s="103"/>
      <c r="E31" s="104"/>
      <c r="F31" s="66"/>
      <c r="G31" s="4"/>
    </row>
    <row r="32" spans="1:7" ht="18.75" customHeight="1">
      <c r="A32" s="102" t="s">
        <v>41</v>
      </c>
      <c r="B32" s="103"/>
      <c r="C32" s="103"/>
      <c r="D32" s="103"/>
      <c r="E32" s="104"/>
      <c r="F32" s="66"/>
      <c r="G32" s="4"/>
    </row>
    <row r="33" spans="1:7" ht="18.75" customHeight="1" thickBot="1">
      <c r="A33" s="87" t="s">
        <v>42</v>
      </c>
      <c r="B33" s="88"/>
      <c r="C33" s="88"/>
      <c r="D33" s="88"/>
      <c r="E33" s="89"/>
      <c r="F33" s="67"/>
      <c r="G33" s="4"/>
    </row>
    <row r="34" spans="1:7" ht="18.75" customHeight="1" thickBot="1">
      <c r="A34" s="90" t="s">
        <v>45</v>
      </c>
      <c r="B34" s="91"/>
      <c r="C34" s="91"/>
      <c r="D34" s="91"/>
      <c r="E34" s="92"/>
      <c r="F34" s="32">
        <f>SUM(F30:F33)/100</f>
        <v>0</v>
      </c>
      <c r="G34" s="4"/>
    </row>
    <row r="35" spans="1:7" ht="9.75" customHeight="1" thickBot="1">
      <c r="A35" s="74"/>
      <c r="B35" s="74"/>
      <c r="C35" s="34"/>
      <c r="D35" s="33"/>
      <c r="E35" s="33"/>
      <c r="F35" s="33"/>
      <c r="G35" s="4"/>
    </row>
    <row r="36" spans="1:7" ht="18.75" customHeight="1" thickBot="1">
      <c r="A36" s="94" t="s">
        <v>46</v>
      </c>
      <c r="B36" s="95"/>
      <c r="C36" s="41" t="s">
        <v>0</v>
      </c>
      <c r="D36" s="115" t="s">
        <v>1</v>
      </c>
      <c r="E36" s="116"/>
      <c r="F36" s="30" t="s">
        <v>4</v>
      </c>
      <c r="G36" s="4"/>
    </row>
    <row r="37" spans="1:6" ht="18.75" customHeight="1">
      <c r="A37" s="96" t="s">
        <v>67</v>
      </c>
      <c r="B37" s="97"/>
      <c r="C37" s="28" t="s">
        <v>2</v>
      </c>
      <c r="D37" s="85"/>
      <c r="E37" s="86"/>
      <c r="F37" s="47"/>
    </row>
    <row r="38" spans="1:6" ht="18.75" customHeight="1" thickBot="1">
      <c r="A38" s="98" t="s">
        <v>48</v>
      </c>
      <c r="B38" s="99"/>
      <c r="C38" s="3" t="s">
        <v>2</v>
      </c>
      <c r="D38" s="133"/>
      <c r="E38" s="134"/>
      <c r="F38" s="48"/>
    </row>
    <row r="39" spans="1:6" ht="18.75" customHeight="1" thickBot="1">
      <c r="A39" s="94" t="s">
        <v>49</v>
      </c>
      <c r="B39" s="95"/>
      <c r="C39" s="95"/>
      <c r="D39" s="95"/>
      <c r="E39" s="149"/>
      <c r="F39" s="31" t="s">
        <v>3</v>
      </c>
    </row>
    <row r="40" spans="1:6" ht="18.75" customHeight="1">
      <c r="A40" s="143" t="s">
        <v>51</v>
      </c>
      <c r="B40" s="144"/>
      <c r="C40" s="144"/>
      <c r="D40" s="144"/>
      <c r="E40" s="145"/>
      <c r="F40" s="65"/>
    </row>
    <row r="41" spans="1:6" ht="15" customHeight="1">
      <c r="A41" s="102" t="s">
        <v>50</v>
      </c>
      <c r="B41" s="103"/>
      <c r="C41" s="103"/>
      <c r="D41" s="103"/>
      <c r="E41" s="104"/>
      <c r="F41" s="66"/>
    </row>
    <row r="42" spans="1:6" ht="15" customHeight="1">
      <c r="A42" s="102" t="s">
        <v>52</v>
      </c>
      <c r="B42" s="103"/>
      <c r="C42" s="103"/>
      <c r="D42" s="103"/>
      <c r="E42" s="104"/>
      <c r="F42" s="66"/>
    </row>
    <row r="43" spans="1:6" ht="15" customHeight="1">
      <c r="A43" s="150" t="s">
        <v>68</v>
      </c>
      <c r="B43" s="151"/>
      <c r="C43" s="151"/>
      <c r="D43" s="151"/>
      <c r="E43" s="152"/>
      <c r="F43" s="67"/>
    </row>
    <row r="44" spans="1:6" ht="15" customHeight="1" thickBot="1">
      <c r="A44" s="153" t="s">
        <v>53</v>
      </c>
      <c r="B44" s="154"/>
      <c r="C44" s="154"/>
      <c r="D44" s="154"/>
      <c r="E44" s="155"/>
      <c r="F44" s="67"/>
    </row>
    <row r="45" spans="1:6" ht="16.5" thickBot="1">
      <c r="A45" s="90" t="s">
        <v>45</v>
      </c>
      <c r="B45" s="91"/>
      <c r="C45" s="91"/>
      <c r="D45" s="91"/>
      <c r="E45" s="92"/>
      <c r="F45" s="32">
        <f>SUM(F40:F44)/100</f>
        <v>0</v>
      </c>
    </row>
    <row r="46" ht="9.75" customHeight="1" thickBot="1"/>
    <row r="47" spans="1:6" ht="15.75" thickBot="1">
      <c r="A47" s="94" t="s">
        <v>121</v>
      </c>
      <c r="B47" s="95"/>
      <c r="C47" s="41" t="s">
        <v>0</v>
      </c>
      <c r="D47" s="115" t="s">
        <v>1</v>
      </c>
      <c r="E47" s="116"/>
      <c r="F47" s="30" t="s">
        <v>4</v>
      </c>
    </row>
    <row r="48" spans="1:6" ht="15">
      <c r="A48" s="96" t="s">
        <v>54</v>
      </c>
      <c r="B48" s="97"/>
      <c r="C48" s="28" t="s">
        <v>2</v>
      </c>
      <c r="D48" s="85"/>
      <c r="E48" s="86"/>
      <c r="F48" s="47"/>
    </row>
    <row r="49" spans="1:6" ht="15">
      <c r="A49" s="98" t="s">
        <v>55</v>
      </c>
      <c r="B49" s="99"/>
      <c r="C49" s="3" t="s">
        <v>2</v>
      </c>
      <c r="D49" s="137"/>
      <c r="E49" s="138"/>
      <c r="F49" s="48"/>
    </row>
    <row r="50" spans="1:6" ht="15" customHeight="1">
      <c r="A50" s="148" t="s">
        <v>11</v>
      </c>
      <c r="B50" s="148"/>
      <c r="C50" s="110" t="s">
        <v>2</v>
      </c>
      <c r="D50" s="139"/>
      <c r="E50" s="140"/>
      <c r="F50" s="135"/>
    </row>
    <row r="51" spans="1:6" ht="15.75" thickBot="1">
      <c r="A51" s="148"/>
      <c r="B51" s="148"/>
      <c r="C51" s="110"/>
      <c r="D51" s="156"/>
      <c r="E51" s="157"/>
      <c r="F51" s="136"/>
    </row>
    <row r="52" spans="1:6" ht="15.75" thickBot="1">
      <c r="A52" s="130" t="s">
        <v>122</v>
      </c>
      <c r="B52" s="131"/>
      <c r="C52" s="131"/>
      <c r="D52" s="131"/>
      <c r="E52" s="132"/>
      <c r="F52" s="31" t="s">
        <v>3</v>
      </c>
    </row>
    <row r="53" spans="1:6" ht="15">
      <c r="A53" s="143" t="s">
        <v>56</v>
      </c>
      <c r="B53" s="144"/>
      <c r="C53" s="144"/>
      <c r="D53" s="144"/>
      <c r="E53" s="145"/>
      <c r="F53" s="65"/>
    </row>
    <row r="54" spans="1:6" ht="15">
      <c r="A54" s="102" t="s">
        <v>57</v>
      </c>
      <c r="B54" s="103"/>
      <c r="C54" s="103"/>
      <c r="D54" s="103"/>
      <c r="E54" s="104"/>
      <c r="F54" s="66"/>
    </row>
    <row r="55" spans="1:6" ht="15.75" thickBot="1">
      <c r="A55" s="87" t="s">
        <v>58</v>
      </c>
      <c r="B55" s="88"/>
      <c r="C55" s="88"/>
      <c r="D55" s="88"/>
      <c r="E55" s="89"/>
      <c r="F55" s="66"/>
    </row>
    <row r="56" spans="1:6" ht="16.5" thickBot="1">
      <c r="A56" s="90" t="s">
        <v>45</v>
      </c>
      <c r="B56" s="91"/>
      <c r="C56" s="91"/>
      <c r="D56" s="91"/>
      <c r="E56" s="92"/>
      <c r="F56" s="32">
        <f>SUM(F53:F55)/100</f>
        <v>0</v>
      </c>
    </row>
    <row r="57" ht="9.75" customHeight="1" thickBot="1"/>
    <row r="58" spans="1:6" ht="15.75" thickBot="1">
      <c r="A58" s="94" t="s">
        <v>59</v>
      </c>
      <c r="B58" s="95"/>
      <c r="C58" s="41" t="s">
        <v>0</v>
      </c>
      <c r="D58" s="115" t="s">
        <v>1</v>
      </c>
      <c r="E58" s="116"/>
      <c r="F58" s="30" t="s">
        <v>4</v>
      </c>
    </row>
    <row r="59" spans="1:6" ht="15">
      <c r="A59" s="96" t="s">
        <v>60</v>
      </c>
      <c r="B59" s="97"/>
      <c r="C59" s="28" t="s">
        <v>61</v>
      </c>
      <c r="D59" s="85"/>
      <c r="E59" s="86"/>
      <c r="F59" s="47"/>
    </row>
    <row r="60" spans="1:6" ht="15">
      <c r="A60" s="98" t="s">
        <v>62</v>
      </c>
      <c r="B60" s="99"/>
      <c r="C60" s="3" t="s">
        <v>3</v>
      </c>
      <c r="D60" s="137"/>
      <c r="E60" s="138"/>
      <c r="F60" s="48"/>
    </row>
    <row r="61" spans="1:6" ht="15">
      <c r="A61" s="100" t="s">
        <v>123</v>
      </c>
      <c r="B61" s="101"/>
      <c r="C61" s="73" t="s">
        <v>3</v>
      </c>
      <c r="D61" s="137"/>
      <c r="E61" s="138"/>
      <c r="F61" s="49"/>
    </row>
    <row r="62" spans="1:7" ht="15">
      <c r="A62" s="98" t="s">
        <v>63</v>
      </c>
      <c r="B62" s="99"/>
      <c r="C62" s="3" t="s">
        <v>3</v>
      </c>
      <c r="D62" s="137"/>
      <c r="E62" s="138"/>
      <c r="F62" s="66"/>
      <c r="G62" s="25"/>
    </row>
    <row r="63" spans="1:7" ht="15.75" thickBot="1">
      <c r="A63" s="146" t="s">
        <v>64</v>
      </c>
      <c r="B63" s="147"/>
      <c r="C63" s="37" t="s">
        <v>3</v>
      </c>
      <c r="D63" s="133"/>
      <c r="E63" s="134"/>
      <c r="F63" s="71"/>
      <c r="G63" s="25"/>
    </row>
    <row r="64" spans="1:7" ht="15">
      <c r="A64" s="18"/>
      <c r="B64" s="18"/>
      <c r="C64" s="93"/>
      <c r="D64" s="18"/>
      <c r="E64" s="18"/>
      <c r="F64" s="18"/>
      <c r="G64" s="25"/>
    </row>
    <row r="65" spans="1:3" ht="15">
      <c r="A65" s="18"/>
      <c r="B65" s="18"/>
      <c r="C65" s="93"/>
    </row>
    <row r="1000" spans="53:60" ht="15">
      <c r="BA1000" s="6" t="s">
        <v>96</v>
      </c>
      <c r="BB1000" s="6" t="s">
        <v>72</v>
      </c>
      <c r="BC1000" s="6" t="s">
        <v>72</v>
      </c>
      <c r="BD1000" s="6" t="s">
        <v>97</v>
      </c>
      <c r="BF1000" s="6" t="s">
        <v>101</v>
      </c>
      <c r="BH1000" s="6" t="s">
        <v>110</v>
      </c>
    </row>
    <row r="1001" spans="53:60" ht="30">
      <c r="BA1001" s="1" t="s">
        <v>73</v>
      </c>
      <c r="BB1001" s="42" t="s">
        <v>74</v>
      </c>
      <c r="BD1001" s="42" t="s">
        <v>98</v>
      </c>
      <c r="BF1001" s="1" t="s">
        <v>99</v>
      </c>
      <c r="BH1001" s="1" t="s">
        <v>111</v>
      </c>
    </row>
    <row r="1002" spans="53:60" ht="15">
      <c r="BA1002" s="1" t="s">
        <v>75</v>
      </c>
      <c r="BB1002" s="42" t="s">
        <v>74</v>
      </c>
      <c r="BD1002" s="42" t="s">
        <v>58</v>
      </c>
      <c r="BF1002" s="1" t="s">
        <v>98</v>
      </c>
      <c r="BH1002" s="1" t="s">
        <v>112</v>
      </c>
    </row>
    <row r="1003" spans="53:60" ht="15">
      <c r="BA1003" s="1" t="s">
        <v>76</v>
      </c>
      <c r="BB1003" s="42" t="s">
        <v>74</v>
      </c>
      <c r="BD1003" s="42" t="s">
        <v>99</v>
      </c>
      <c r="BF1003" s="1" t="s">
        <v>58</v>
      </c>
      <c r="BH1003" s="1" t="s">
        <v>113</v>
      </c>
    </row>
    <row r="1004" spans="53:60" ht="15">
      <c r="BA1004" s="42" t="s">
        <v>100</v>
      </c>
      <c r="BB1004" s="42" t="s">
        <v>95</v>
      </c>
      <c r="BC1004" s="1" t="s">
        <v>2</v>
      </c>
      <c r="BD1004" s="42" t="s">
        <v>99</v>
      </c>
      <c r="BF1004" s="1" t="s">
        <v>94</v>
      </c>
      <c r="BH1004" s="1" t="s">
        <v>114</v>
      </c>
    </row>
    <row r="1005" spans="47:60" ht="15">
      <c r="AU1005" s="1" t="s">
        <v>107</v>
      </c>
      <c r="BA1005" s="42" t="s">
        <v>125</v>
      </c>
      <c r="BB1005" s="42" t="s">
        <v>95</v>
      </c>
      <c r="BC1005" s="1" t="s">
        <v>2</v>
      </c>
      <c r="BD1005" s="42" t="s">
        <v>99</v>
      </c>
      <c r="BH1005" s="1" t="s">
        <v>115</v>
      </c>
    </row>
    <row r="1006" spans="47:60" ht="30">
      <c r="AU1006" s="1" t="s">
        <v>108</v>
      </c>
      <c r="AV1006" s="1" t="str">
        <f>IF(C15="",$BA$1001:$BA$1023,$BA$1109)</f>
        <v>Čierne uhlie</v>
      </c>
      <c r="BA1006" s="1" t="s">
        <v>77</v>
      </c>
      <c r="BB1006" s="42" t="s">
        <v>74</v>
      </c>
      <c r="BD1006" s="42" t="s">
        <v>98</v>
      </c>
      <c r="BH1006" s="1" t="s">
        <v>116</v>
      </c>
    </row>
    <row r="1007" spans="47:60" ht="15">
      <c r="AU1007" s="1" t="s">
        <v>109</v>
      </c>
      <c r="BA1007" s="1" t="s">
        <v>78</v>
      </c>
      <c r="BB1007" s="42" t="s">
        <v>74</v>
      </c>
      <c r="BD1007" s="42" t="s">
        <v>99</v>
      </c>
      <c r="BH1007" s="1" t="s">
        <v>117</v>
      </c>
    </row>
    <row r="1008" spans="47:60" ht="15">
      <c r="AU1008" s="1" t="s">
        <v>102</v>
      </c>
      <c r="AV1008" s="1" t="s">
        <v>125</v>
      </c>
      <c r="BA1008" s="1" t="s">
        <v>79</v>
      </c>
      <c r="BB1008" s="42" t="s">
        <v>74</v>
      </c>
      <c r="BD1008" s="42" t="s">
        <v>99</v>
      </c>
      <c r="BH1008" s="1" t="s">
        <v>118</v>
      </c>
    </row>
    <row r="1009" spans="47:60" ht="15">
      <c r="AU1009" s="1" t="s">
        <v>103</v>
      </c>
      <c r="AV1009" s="1" t="e">
        <f>IF(AV1008="biometán",$BB$1004:$BC$1004,IF($AV$1008="bioplyn",$BB$1005:$BC$1005,INDEX($BA$1001:$BB$1023,MATCH($AV$1008,$BA$1001:$BA$1023,0),2)))</f>
        <v>#VALUE!</v>
      </c>
      <c r="BA1009" s="1" t="s">
        <v>80</v>
      </c>
      <c r="BB1009" s="42" t="s">
        <v>74</v>
      </c>
      <c r="BD1009" s="42" t="s">
        <v>99</v>
      </c>
      <c r="BH1009" s="1" t="s">
        <v>119</v>
      </c>
    </row>
    <row r="1010" spans="47:60" ht="15">
      <c r="AU1010" s="1" t="s">
        <v>104</v>
      </c>
      <c r="AV1010" s="1" t="s">
        <v>2</v>
      </c>
      <c r="BA1010" s="1" t="s">
        <v>81</v>
      </c>
      <c r="BB1010" s="42" t="s">
        <v>2</v>
      </c>
      <c r="BD1010" s="42" t="s">
        <v>58</v>
      </c>
      <c r="BH1010" s="1" t="s">
        <v>120</v>
      </c>
    </row>
    <row r="1011" spans="53:60" ht="30">
      <c r="BA1011" s="1" t="s">
        <v>82</v>
      </c>
      <c r="BB1011" s="42" t="s">
        <v>74</v>
      </c>
      <c r="BD1011" s="42" t="s">
        <v>98</v>
      </c>
      <c r="BH1011" s="1" t="s">
        <v>58</v>
      </c>
    </row>
    <row r="1012" spans="53:56" ht="30">
      <c r="BA1012" s="1" t="s">
        <v>83</v>
      </c>
      <c r="BB1012" s="42" t="s">
        <v>74</v>
      </c>
      <c r="BD1012" s="42" t="s">
        <v>98</v>
      </c>
    </row>
    <row r="1013" spans="53:56" ht="30">
      <c r="BA1013" s="1" t="s">
        <v>84</v>
      </c>
      <c r="BB1013" s="42" t="s">
        <v>74</v>
      </c>
      <c r="BD1013" s="42" t="s">
        <v>98</v>
      </c>
    </row>
    <row r="1014" spans="53:56" ht="30">
      <c r="BA1014" s="1" t="s">
        <v>85</v>
      </c>
      <c r="BB1014" s="42" t="s">
        <v>74</v>
      </c>
      <c r="BD1014" s="42" t="s">
        <v>98</v>
      </c>
    </row>
    <row r="1015" spans="53:56" ht="30">
      <c r="BA1015" s="1" t="s">
        <v>86</v>
      </c>
      <c r="BB1015" s="42" t="s">
        <v>74</v>
      </c>
      <c r="BD1015" s="42" t="s">
        <v>98</v>
      </c>
    </row>
    <row r="1016" spans="53:56" ht="15">
      <c r="BA1016" s="1" t="s">
        <v>87</v>
      </c>
      <c r="BB1016" s="42" t="s">
        <v>74</v>
      </c>
      <c r="BD1016" s="42" t="s">
        <v>94</v>
      </c>
    </row>
    <row r="1017" spans="53:56" ht="30">
      <c r="BA1017" s="1" t="s">
        <v>88</v>
      </c>
      <c r="BB1017" s="42" t="s">
        <v>74</v>
      </c>
      <c r="BD1017" s="42" t="s">
        <v>98</v>
      </c>
    </row>
    <row r="1018" spans="53:56" ht="30">
      <c r="BA1018" s="1" t="s">
        <v>89</v>
      </c>
      <c r="BB1018" s="42" t="s">
        <v>74</v>
      </c>
      <c r="BD1018" s="42" t="s">
        <v>98</v>
      </c>
    </row>
    <row r="1019" spans="53:56" ht="30">
      <c r="BA1019" s="1" t="s">
        <v>90</v>
      </c>
      <c r="BB1019" s="42" t="s">
        <v>74</v>
      </c>
      <c r="BD1019" s="42" t="s">
        <v>98</v>
      </c>
    </row>
    <row r="1020" spans="53:56" ht="30">
      <c r="BA1020" s="1" t="s">
        <v>91</v>
      </c>
      <c r="BB1020" s="42" t="s">
        <v>74</v>
      </c>
      <c r="BD1020" s="42" t="s">
        <v>98</v>
      </c>
    </row>
    <row r="1021" spans="53:56" ht="15">
      <c r="BA1021" s="1" t="s">
        <v>92</v>
      </c>
      <c r="BB1021" s="42" t="s">
        <v>74</v>
      </c>
      <c r="BD1021" s="42" t="s">
        <v>94</v>
      </c>
    </row>
    <row r="1022" spans="53:56" ht="30">
      <c r="BA1022" s="1" t="s">
        <v>93</v>
      </c>
      <c r="BB1022" s="42" t="s">
        <v>74</v>
      </c>
      <c r="BD1022" s="42" t="s">
        <v>98</v>
      </c>
    </row>
    <row r="1023" spans="53:56" ht="15">
      <c r="BA1023" s="1" t="s">
        <v>94</v>
      </c>
      <c r="BB1023" s="42" t="s">
        <v>95</v>
      </c>
      <c r="BD1023" s="42" t="s">
        <v>94</v>
      </c>
    </row>
  </sheetData>
  <sheetProtection/>
  <mergeCells count="75">
    <mergeCell ref="B3:F3"/>
    <mergeCell ref="A5:B5"/>
    <mergeCell ref="D5:F5"/>
    <mergeCell ref="D6:E6"/>
    <mergeCell ref="D7:E7"/>
    <mergeCell ref="D8:E8"/>
    <mergeCell ref="D9:E9"/>
    <mergeCell ref="D10:E10"/>
    <mergeCell ref="D11:E11"/>
    <mergeCell ref="A13:B13"/>
    <mergeCell ref="A14:A20"/>
    <mergeCell ref="B14:B15"/>
    <mergeCell ref="B16:B17"/>
    <mergeCell ref="B18:B19"/>
    <mergeCell ref="A22:B22"/>
    <mergeCell ref="D22:E22"/>
    <mergeCell ref="A23:B23"/>
    <mergeCell ref="D23:E23"/>
    <mergeCell ref="A24:B24"/>
    <mergeCell ref="D24:E24"/>
    <mergeCell ref="A25:B26"/>
    <mergeCell ref="C25:C26"/>
    <mergeCell ref="D25:E26"/>
    <mergeCell ref="F25:F26"/>
    <mergeCell ref="A27:B27"/>
    <mergeCell ref="D27:E27"/>
    <mergeCell ref="A28:B28"/>
    <mergeCell ref="D28:E28"/>
    <mergeCell ref="A29:E29"/>
    <mergeCell ref="A30:E30"/>
    <mergeCell ref="A31:E31"/>
    <mergeCell ref="A32:E32"/>
    <mergeCell ref="A33:E33"/>
    <mergeCell ref="A34:E34"/>
    <mergeCell ref="A36:B36"/>
    <mergeCell ref="D36:E36"/>
    <mergeCell ref="A37:B37"/>
    <mergeCell ref="D37:E37"/>
    <mergeCell ref="A38:B38"/>
    <mergeCell ref="D38:E38"/>
    <mergeCell ref="A39:E39"/>
    <mergeCell ref="A40:E40"/>
    <mergeCell ref="A41:E41"/>
    <mergeCell ref="A42:E42"/>
    <mergeCell ref="A43:E43"/>
    <mergeCell ref="A44:E44"/>
    <mergeCell ref="A45:E45"/>
    <mergeCell ref="A47:B47"/>
    <mergeCell ref="D47:E47"/>
    <mergeCell ref="A48:B48"/>
    <mergeCell ref="D48:E48"/>
    <mergeCell ref="A49:B49"/>
    <mergeCell ref="D49:E49"/>
    <mergeCell ref="A50:B51"/>
    <mergeCell ref="C50:C51"/>
    <mergeCell ref="D50:E51"/>
    <mergeCell ref="F50:F51"/>
    <mergeCell ref="D61:E61"/>
    <mergeCell ref="A52:E52"/>
    <mergeCell ref="A53:E53"/>
    <mergeCell ref="A54:E54"/>
    <mergeCell ref="A55:E55"/>
    <mergeCell ref="A56:E56"/>
    <mergeCell ref="A58:B58"/>
    <mergeCell ref="D58:E58"/>
    <mergeCell ref="A62:B62"/>
    <mergeCell ref="D62:E62"/>
    <mergeCell ref="A63:B63"/>
    <mergeCell ref="D63:E63"/>
    <mergeCell ref="C64:C65"/>
    <mergeCell ref="A59:B59"/>
    <mergeCell ref="D59:E59"/>
    <mergeCell ref="A60:B60"/>
    <mergeCell ref="D60:E60"/>
    <mergeCell ref="A61:B61"/>
  </mergeCells>
  <dataValidations count="6">
    <dataValidation type="list" allowBlank="1" showInputMessage="1" showErrorMessage="1" sqref="B3:F3">
      <formula1>$BH$1001:$BH$1011</formula1>
    </dataValidation>
    <dataValidation type="whole" operator="greaterThanOrEqual" allowBlank="1" showInputMessage="1" showErrorMessage="1" sqref="B6 F6">
      <formula1>1500</formula1>
    </dataValidation>
    <dataValidation type="decimal" operator="greaterThanOrEqual" allowBlank="1" showInputMessage="1" showErrorMessage="1" sqref="B7:B11 F7:F11 D14:D19 E17 D59:E63 E15 D23:E28 F30:F33 D37:E38 F40:F44 D48:E51 F53:F55 E19">
      <formula1>0</formula1>
    </dataValidation>
    <dataValidation type="list" allowBlank="1" showInputMessage="1" showErrorMessage="1" promptTitle="Energonosič" prompt="Vyberte zo zoznamu.&#10;Ak chcete zmeniť Energonosič, bunka napravo (merná jednotka) musí byť prázdna." errorTitle="Nesprávna voľba" error="Prosím vyberte zo zoznamu ponúkaných energonosičov." sqref="B14:B19">
      <formula1>IF(C15="",$BA$1001:$BA$1023,$BA$1109)</formula1>
    </dataValidation>
    <dataValidation type="list" allowBlank="1" showInputMessage="1" showErrorMessage="1" sqref="AV1010">
      <formula1>IF(AV1008="biometán",$BB$1004:$BC$1004,IF($AV$1008="bioplyn",$BB$1005:$BC$1005,INDEX($BA$1001:$BB$1023,MATCH($AV$1008,$BA$1001:$BA$1023,0),2)))</formula1>
    </dataValidation>
    <dataValidation type="list" allowBlank="1" showInputMessage="1" showErrorMessage="1" promptTitle="Merná jednotka" prompt="Vyberte zo zoznamu.&#10;Ak chcete zmeniť Energonosič v tomto riadku, v bunke merná jednotka stlačte klávesu &quot;DELETE&quot; a potom zmeňte Energonosič." sqref="C15 C17 C19">
      <formula1>IF(B14="biometán",$BB$1004:$BC$1004,IF(B14="bioplyn",$BB$1005:$BC$1005,INDEX($BA$1001:$BB$1023,MATCH(B14,$BA$1001:$BA$1023,0),2)))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K5" sqref="K5"/>
    </sheetView>
  </sheetViews>
  <sheetFormatPr defaultColWidth="9.140625" defaultRowHeight="15"/>
  <cols>
    <col min="2" max="2" width="44.421875" style="0" customWidth="1"/>
    <col min="6" max="6" width="18.140625" style="0" customWidth="1"/>
  </cols>
  <sheetData>
    <row r="1" ht="15.75" thickBot="1"/>
    <row r="2" spans="1:6" ht="15.75" thickBot="1">
      <c r="A2" s="158" t="s">
        <v>69</v>
      </c>
      <c r="B2" s="159"/>
      <c r="C2" s="29" t="s">
        <v>0</v>
      </c>
      <c r="D2" s="160" t="s">
        <v>1</v>
      </c>
      <c r="E2" s="160"/>
      <c r="F2" s="30" t="s">
        <v>4</v>
      </c>
    </row>
    <row r="3" spans="1:8" ht="30" customHeight="1">
      <c r="A3" s="96" t="s">
        <v>6</v>
      </c>
      <c r="B3" s="97"/>
      <c r="C3" s="28" t="s">
        <v>2</v>
      </c>
      <c r="D3" s="161">
        <f>SUM('Zariadenie 1'!D23:E23,'Zariadenie 2'!D23:E23,'Zariadenie 3'!D23:E23,'Zariadenie 4'!D23:E23,'Zariadenie 4'!D23:E23)</f>
        <v>0</v>
      </c>
      <c r="E3" s="161"/>
      <c r="F3" s="51"/>
      <c r="H3" s="57" t="s">
        <v>105</v>
      </c>
    </row>
    <row r="4" spans="1:6" ht="30" customHeight="1">
      <c r="A4" s="162" t="s">
        <v>9</v>
      </c>
      <c r="B4" s="163"/>
      <c r="C4" s="3" t="s">
        <v>2</v>
      </c>
      <c r="D4" s="161">
        <f>SUM('Zariadenie 1'!D24:E24,'Zariadenie 2'!D24:E24,'Zariadenie 3'!D24:E24,'Zariadenie 4'!D24:E24,'Zariadenie 4'!D24:E24)</f>
        <v>0</v>
      </c>
      <c r="E4" s="161"/>
      <c r="F4" s="52"/>
    </row>
    <row r="5" spans="1:6" ht="30" customHeight="1">
      <c r="A5" s="100" t="s">
        <v>10</v>
      </c>
      <c r="B5" s="101"/>
      <c r="C5" s="23" t="s">
        <v>2</v>
      </c>
      <c r="D5" s="161">
        <f>SUM('Zariadenie 1'!D25:E25,'Zariadenie 2'!D25:E25,'Zariadenie 3'!D25:E25,'Zariadenie 4'!D25:E25,'Zariadenie 4'!D25:E25)</f>
        <v>0</v>
      </c>
      <c r="E5" s="161"/>
      <c r="F5" s="53"/>
    </row>
    <row r="6" spans="1:8" s="1" customFormat="1" ht="30" customHeight="1">
      <c r="A6" s="162" t="s">
        <v>12</v>
      </c>
      <c r="B6" s="163"/>
      <c r="C6" s="3" t="s">
        <v>2</v>
      </c>
      <c r="D6" s="161">
        <f>SUM('Zariadenie 1'!D37:E37,'Zariadenie 2'!D37:E37,'Zariadenie 3'!D37:E37,'Zariadenie 4'!D37:E37,'Zariadenie 5'!D37:E37)</f>
        <v>0</v>
      </c>
      <c r="E6" s="161"/>
      <c r="F6" s="53"/>
      <c r="H6" s="57" t="s">
        <v>106</v>
      </c>
    </row>
    <row r="7" spans="1:6" s="1" customFormat="1" ht="30" customHeight="1">
      <c r="A7" s="166" t="s">
        <v>70</v>
      </c>
      <c r="B7" s="167"/>
      <c r="C7" s="3" t="s">
        <v>2</v>
      </c>
      <c r="D7" s="161">
        <f>SUM('Zariadenie 1'!D38:E38,'Zariadenie 2'!D38:E38,'Zariadenie 3'!D38:E38,'Zariadenie 4'!D38:E38,'Zariadenie 5'!D38:E38)</f>
        <v>0</v>
      </c>
      <c r="E7" s="161"/>
      <c r="F7" s="53"/>
    </row>
    <row r="8" spans="1:6" ht="30" customHeight="1" thickBot="1">
      <c r="A8" s="146" t="s">
        <v>124</v>
      </c>
      <c r="B8" s="164"/>
      <c r="C8" s="39" t="s">
        <v>2</v>
      </c>
      <c r="D8" s="165"/>
      <c r="E8" s="165"/>
      <c r="F8" s="72"/>
    </row>
  </sheetData>
  <sheetProtection/>
  <mergeCells count="14">
    <mergeCell ref="A5:B5"/>
    <mergeCell ref="D5:E5"/>
    <mergeCell ref="A8:B8"/>
    <mergeCell ref="D8:E8"/>
    <mergeCell ref="A6:B6"/>
    <mergeCell ref="A7:B7"/>
    <mergeCell ref="D6:E6"/>
    <mergeCell ref="D7:E7"/>
    <mergeCell ref="A2:B2"/>
    <mergeCell ref="D2:E2"/>
    <mergeCell ref="A3:B3"/>
    <mergeCell ref="D3:E3"/>
    <mergeCell ref="A4:B4"/>
    <mergeCell ref="D4:E4"/>
  </mergeCells>
  <dataValidations count="1">
    <dataValidation type="decimal" operator="greaterThanOrEqual" allowBlank="1" showInputMessage="1" showErrorMessage="1" sqref="D8:E8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CA35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Kosová</dc:creator>
  <cp:keywords/>
  <dc:description/>
  <cp:lastModifiedBy>Diana Kosová</cp:lastModifiedBy>
  <cp:lastPrinted>2016-01-12T14:54:37Z</cp:lastPrinted>
  <dcterms:created xsi:type="dcterms:W3CDTF">2015-01-16T11:10:53Z</dcterms:created>
  <dcterms:modified xsi:type="dcterms:W3CDTF">2016-01-15T11:05:36Z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EA_MSEE_nazov">
    <vt:lpwstr>KVET</vt:lpwstr>
  </property>
  <property fmtid="{D5CDD505-2E9C-101B-9397-08002B2CF9AE}" pid="3" name="SIEA_MSEE_verzia">
    <vt:lpwstr>20160115_01</vt:lpwstr>
  </property>
</Properties>
</file>